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2"/>
  </bookViews>
  <sheets>
    <sheet name="Tanulók bentlakása" sheetId="1" r:id="rId1"/>
    <sheet name="Tanulók ingázása" sheetId="2" r:id="rId2"/>
    <sheet name="Pedagógusok ingázása" sheetId="3" r:id="rId3"/>
  </sheets>
  <definedNames/>
  <calcPr fullCalcOnLoad="1"/>
</workbook>
</file>

<file path=xl/sharedStrings.xml><?xml version="1.0" encoding="utf-8"?>
<sst xmlns="http://schemas.openxmlformats.org/spreadsheetml/2006/main" count="633" uniqueCount="317">
  <si>
    <t xml:space="preserve">Ikt. sz </t>
  </si>
  <si>
    <t>Pályázó intézmény neve</t>
  </si>
  <si>
    <t xml:space="preserve">Kat. </t>
  </si>
  <si>
    <t>Megye</t>
  </si>
  <si>
    <t>Oktatás helyszíne</t>
  </si>
  <si>
    <t>Ikt. sz</t>
  </si>
  <si>
    <t>Havonta megtett km-k száma</t>
  </si>
  <si>
    <t>Ikt. sz.</t>
  </si>
  <si>
    <t>Pályázó személy neve</t>
  </si>
  <si>
    <t>Intézmény megnevezése</t>
  </si>
  <si>
    <t>Oktatási intézmény megnevezése</t>
  </si>
  <si>
    <t>Kat</t>
  </si>
  <si>
    <t>Gyermek- létszám</t>
  </si>
  <si>
    <t>SZO-13/2-0025</t>
  </si>
  <si>
    <t>Nagyszebeni Református Egyházközség</t>
  </si>
  <si>
    <t>Octavian Goga Főgimnázium</t>
  </si>
  <si>
    <t>B</t>
  </si>
  <si>
    <t>Nagyszeben</t>
  </si>
  <si>
    <t>SZO-13/2-0026</t>
  </si>
  <si>
    <t>Pro Hereditatem Egyesület</t>
  </si>
  <si>
    <t>A</t>
  </si>
  <si>
    <t>Teke</t>
  </si>
  <si>
    <t>SZO-13/2-0027</t>
  </si>
  <si>
    <t>Bástya Egyesület</t>
  </si>
  <si>
    <t>Dsida Jenő Általános Iskola
Magyardécsei Általános Iskola</t>
  </si>
  <si>
    <t>Vice</t>
  </si>
  <si>
    <t>Lapohos Ella Izabella</t>
  </si>
  <si>
    <t>SZO-13/2-0028</t>
  </si>
  <si>
    <t>Vice, Magyardécse</t>
  </si>
  <si>
    <t>SZO-13/2-0029</t>
  </si>
  <si>
    <t>Kőhalmi Református Egyházközség</t>
  </si>
  <si>
    <t>Kőhalom</t>
  </si>
  <si>
    <t>SZO-13/2-0032</t>
  </si>
  <si>
    <t>Báthory István Általános Iskola</t>
  </si>
  <si>
    <t>Medgyes</t>
  </si>
  <si>
    <t>SZO-13/2-0033</t>
  </si>
  <si>
    <t>Possibilitas Egyesület</t>
  </si>
  <si>
    <t>SZO-13/2-0034</t>
  </si>
  <si>
    <t>SZO-13/2-0035</t>
  </si>
  <si>
    <t>Kallós Zoltán Alapítvány</t>
  </si>
  <si>
    <t>Nagysármási Általános Iskola</t>
  </si>
  <si>
    <t>Nagysármás</t>
  </si>
  <si>
    <t>SZO-13/2-0036</t>
  </si>
  <si>
    <t>SZO-13/2-0037</t>
  </si>
  <si>
    <t>Zsoboki Református Egyházközség</t>
  </si>
  <si>
    <t>Bethesda Gyermekotthon és Szórványiskola-központ</t>
  </si>
  <si>
    <t>Zsobok</t>
  </si>
  <si>
    <t>SZO-13/2-0038</t>
  </si>
  <si>
    <t>SZO-13/2-0039</t>
  </si>
  <si>
    <t>Ady Endre Elméleti Líceum</t>
  </si>
  <si>
    <t>Nagyvárad</t>
  </si>
  <si>
    <t>SZO-13/2-0040</t>
  </si>
  <si>
    <t>Mihai Eminescu Általános Iskola</t>
  </si>
  <si>
    <t>Zilah</t>
  </si>
  <si>
    <t>SZO-13/2-0041</t>
  </si>
  <si>
    <t>Bethlen Gábor Alapítvány</t>
  </si>
  <si>
    <t>SZO-13/2-0042</t>
  </si>
  <si>
    <t>Szivárvány Alapítvány</t>
  </si>
  <si>
    <t>Szászrégen</t>
  </si>
  <si>
    <t>SZO-13/2-0043</t>
  </si>
  <si>
    <t>Magyarfülpös</t>
  </si>
  <si>
    <t>SZO-13/2-0044</t>
  </si>
  <si>
    <t>Florea Bogdan Általános Iskola Szászrégen</t>
  </si>
  <si>
    <t>Magyarfülpösi Általános Iskola</t>
  </si>
  <si>
    <t>SZO-13/2-0045</t>
  </si>
  <si>
    <t>SZO-13/2-0046</t>
  </si>
  <si>
    <t>Eftimie Murgu Általános Iskola</t>
  </si>
  <si>
    <t>Lugos</t>
  </si>
  <si>
    <t>SZO-13/2-0047</t>
  </si>
  <si>
    <t>Bartók Béla Alapítvány</t>
  </si>
  <si>
    <t>Bartók Béla Elméleti Líceum</t>
  </si>
  <si>
    <t>Temesvár</t>
  </si>
  <si>
    <t>SZO-13/2-0048</t>
  </si>
  <si>
    <t>SZO-13/2-0049</t>
  </si>
  <si>
    <t>Kölcsey Ferenc Főgimnázium</t>
  </si>
  <si>
    <t>Szatmárnémeti</t>
  </si>
  <si>
    <t>SZO-13/2-0050</t>
  </si>
  <si>
    <t>Jósika Miklós Iskolai Szövetség</t>
  </si>
  <si>
    <t>Jósika Miklós Elméleti Líceum</t>
  </si>
  <si>
    <t>Torda</t>
  </si>
  <si>
    <t>SZO-13/2-0051</t>
  </si>
  <si>
    <t>Bonaventúra Társulás</t>
  </si>
  <si>
    <t>Dés</t>
  </si>
  <si>
    <t>SZO-13/2-0052</t>
  </si>
  <si>
    <t>Pro János Zsigmond Szövetség</t>
  </si>
  <si>
    <t>János Zsigmond Unitárius Kollégium</t>
  </si>
  <si>
    <t>Kolozsvár</t>
  </si>
  <si>
    <t>SZO-13/2-0053</t>
  </si>
  <si>
    <t>SZO-13/2-0054</t>
  </si>
  <si>
    <t>Báthory Szülői Szövetség</t>
  </si>
  <si>
    <t>SZO-13/2-0055</t>
  </si>
  <si>
    <t>Kolozsvári Református Kollégium</t>
  </si>
  <si>
    <t>SZO-13/2-0056</t>
  </si>
  <si>
    <t>Donát Alapítvány</t>
  </si>
  <si>
    <t>Onisifor Ghibu Elméleti Líceum</t>
  </si>
  <si>
    <t>SZO-13/2-0057</t>
  </si>
  <si>
    <t>Bod Péter Alapítvány</t>
  </si>
  <si>
    <t>Gyulafehérvár</t>
  </si>
  <si>
    <t>SZO-13/2-0058</t>
  </si>
  <si>
    <t>SZO-13/2-0059</t>
  </si>
  <si>
    <t>SZO-13/2-0060</t>
  </si>
  <si>
    <t>SZO-13/2-0061</t>
  </si>
  <si>
    <t>SZO-13/2-0062</t>
  </si>
  <si>
    <t>SZO-13/2-0063</t>
  </si>
  <si>
    <t>Gyulafehérvári Caritas Vidékfejlesztés</t>
  </si>
  <si>
    <t>Gyergyószárhegy</t>
  </si>
  <si>
    <t>Bethlen Gábor Általános Iskola</t>
  </si>
  <si>
    <t>Szent Erzsébet Római Katolikus Gimnázium</t>
  </si>
  <si>
    <t>Gyimesközéplok</t>
  </si>
  <si>
    <t>Fogarasy Mihály Líceum</t>
  </si>
  <si>
    <t>Gyergyószentmiklós</t>
  </si>
  <si>
    <t>Schola Egyesület</t>
  </si>
  <si>
    <t>Magyardécsei Általános Iskola</t>
  </si>
  <si>
    <t>Magyardécse</t>
  </si>
  <si>
    <t>SZO-13/2-0064</t>
  </si>
  <si>
    <t>Segesvári Gaudeamus Alapítvány</t>
  </si>
  <si>
    <t>Segesvár</t>
  </si>
  <si>
    <t>SZO-13/2-0065</t>
  </si>
  <si>
    <t>SZO-13/2-0066</t>
  </si>
  <si>
    <t>Mircea Eliade Gimnázium</t>
  </si>
  <si>
    <t>Aurel Mosora Állami Gimnázium</t>
  </si>
  <si>
    <t>SZO-13/2-0067</t>
  </si>
  <si>
    <t>Eötvös József Alapítvány</t>
  </si>
  <si>
    <t>Székelyudvarhely</t>
  </si>
  <si>
    <t>SZO-13/2-0068</t>
  </si>
  <si>
    <t>C</t>
  </si>
  <si>
    <t>Válaszút</t>
  </si>
  <si>
    <t>Válaszúti Szórványkollégium</t>
  </si>
  <si>
    <t>SZO-13/2-0069</t>
  </si>
  <si>
    <t>SZO-13/2-0070</t>
  </si>
  <si>
    <t>SZO-13/2-0071</t>
  </si>
  <si>
    <t>SZO-13/2-0072</t>
  </si>
  <si>
    <t>SZO-13/2-0073</t>
  </si>
  <si>
    <t>SZO-13/2-0074</t>
  </si>
  <si>
    <t>SZO-13/2-0075</t>
  </si>
  <si>
    <t>SZO-13/2-0076</t>
  </si>
  <si>
    <t>SZO-13/2-0077</t>
  </si>
  <si>
    <t>SZO-13/2-0078</t>
  </si>
  <si>
    <t>SZO-13/2-0079</t>
  </si>
  <si>
    <t>SZO-13/2-0081</t>
  </si>
  <si>
    <t>SZO-13/2-0082</t>
  </si>
  <si>
    <t>SZO-13/2-0083</t>
  </si>
  <si>
    <t>SZO-13/2-0084</t>
  </si>
  <si>
    <t>SZO-13/2-0085</t>
  </si>
  <si>
    <t>SZO-13/2-0086</t>
  </si>
  <si>
    <t>SZO-13/2-0087</t>
  </si>
  <si>
    <t>SZO-13/2-0088</t>
  </si>
  <si>
    <t>SZO-13/2-0089</t>
  </si>
  <si>
    <t>SZO-13/2-0090</t>
  </si>
  <si>
    <t>SZO-13/2-0091</t>
  </si>
  <si>
    <t>SZO-13/2-0092</t>
  </si>
  <si>
    <t>SZO-13/2-0093</t>
  </si>
  <si>
    <t>SZO-13/2-0094</t>
  </si>
  <si>
    <t>SZO-13/2-0095</t>
  </si>
  <si>
    <t>SZO-13/2-0096</t>
  </si>
  <si>
    <t>SZO-13/2-0097</t>
  </si>
  <si>
    <t>SZO-13/2-0098</t>
  </si>
  <si>
    <t>SZO-13/2-0099</t>
  </si>
  <si>
    <t>SZO-13/2-0100</t>
  </si>
  <si>
    <t>SZO-13/2-0101</t>
  </si>
  <si>
    <t>SZO-13/2-0102</t>
  </si>
  <si>
    <t>SZO-13/2-0103</t>
  </si>
  <si>
    <t>SZO-13/2-0104</t>
  </si>
  <si>
    <t>SZO-13/2-0105</t>
  </si>
  <si>
    <t>Daragics Katalin</t>
  </si>
  <si>
    <t>Zsoboki Gimnáziumi Iskola</t>
  </si>
  <si>
    <t>Kolcsár Andrea-Enikő</t>
  </si>
  <si>
    <t>Domokos Ismre Zoltán</t>
  </si>
  <si>
    <t>Sinkó Miklós Zoltán</t>
  </si>
  <si>
    <t>Diósad</t>
  </si>
  <si>
    <t>Diósadi Elemi Iskola</t>
  </si>
  <si>
    <t>Kui Judit</t>
  </si>
  <si>
    <t>Barbur Enikő Mária</t>
  </si>
  <si>
    <t>Pap Csilla</t>
  </si>
  <si>
    <t>Diósad
Panit</t>
  </si>
  <si>
    <t>Diósadi Elemi Iskola
1-es Számú Gimnázium Panit</t>
  </si>
  <si>
    <t>Püsök Rozália</t>
  </si>
  <si>
    <t>Magyargoroszló</t>
  </si>
  <si>
    <t>Magyargoroszlói Általános Iskola</t>
  </si>
  <si>
    <t>Papp Erika Andrea</t>
  </si>
  <si>
    <t>Ilyés Lajos</t>
  </si>
  <si>
    <t>Kovács Károly-Daniel</t>
  </si>
  <si>
    <t>Szilágypanit</t>
  </si>
  <si>
    <t>Szilágypaniti Általános Iskola</t>
  </si>
  <si>
    <t>Máté Judit Mónika</t>
  </si>
  <si>
    <t>Bóné Éva</t>
  </si>
  <si>
    <t>Szilágylompért</t>
  </si>
  <si>
    <t>Szilágylompérti Ady Endre Általános Iskola</t>
  </si>
  <si>
    <t>Szilágysámson</t>
  </si>
  <si>
    <t>Szilágysámsoni Szikszai Lajos Általános Iskola</t>
  </si>
  <si>
    <t>Bonczidai Ferenc</t>
  </si>
  <si>
    <t>Boda Márton István</t>
  </si>
  <si>
    <t>Dani Klára</t>
  </si>
  <si>
    <t>Tout Denisa-Maria</t>
  </si>
  <si>
    <t>Fazakas Tünde</t>
  </si>
  <si>
    <t>Szeredai Melinda</t>
  </si>
  <si>
    <t>Mocsolya</t>
  </si>
  <si>
    <t>Mocsolyai Iskola</t>
  </si>
  <si>
    <t>Király Éva</t>
  </si>
  <si>
    <t>Mátis Ilona</t>
  </si>
  <si>
    <t>Mocsolyai Óvóda</t>
  </si>
  <si>
    <t>Juhász Edit</t>
  </si>
  <si>
    <t>Domokos Erika</t>
  </si>
  <si>
    <t>Lupény</t>
  </si>
  <si>
    <t>Lupényi Elméleti Líceum - 1-es Számú Általános Iskola</t>
  </si>
  <si>
    <t>Pop Erzsébet</t>
  </si>
  <si>
    <t>Márton Ildikó</t>
  </si>
  <si>
    <t>Streitferd Ildico</t>
  </si>
  <si>
    <t>Kasza Mária</t>
  </si>
  <si>
    <t>Mihai Eminescu Főgimnázium</t>
  </si>
  <si>
    <t>Petrozsény</t>
  </si>
  <si>
    <t>Marton Enikő</t>
  </si>
  <si>
    <t>Déva</t>
  </si>
  <si>
    <t>Téglás Gábor Elméleti Líceum</t>
  </si>
  <si>
    <t>Arad</t>
  </si>
  <si>
    <t>Dsida Jenő Általános Iskola</t>
  </si>
  <si>
    <t>SZO-13/2-0106</t>
  </si>
  <si>
    <t>SZO-13/2-0107</t>
  </si>
  <si>
    <t>SZO-13/2-0108</t>
  </si>
  <si>
    <t>SZO-13/2-0109</t>
  </si>
  <si>
    <t>SZO-13/2-0110</t>
  </si>
  <si>
    <t>SZO-13/2-0111</t>
  </si>
  <si>
    <t>SZO-13/2-0112</t>
  </si>
  <si>
    <t>SZO-13/2-0113</t>
  </si>
  <si>
    <t>SZO-13/2-0114</t>
  </si>
  <si>
    <t>SZO-13/2-0115</t>
  </si>
  <si>
    <t>SZO-13/2-0116</t>
  </si>
  <si>
    <t>SZO-13/2-0117</t>
  </si>
  <si>
    <t>SZO-13/2-0118</t>
  </si>
  <si>
    <t>SZO-13/2-0119</t>
  </si>
  <si>
    <t>Toth Enikő</t>
  </si>
  <si>
    <t>Zahariuc Enikő</t>
  </si>
  <si>
    <t>Kovács Szabolcs</t>
  </si>
  <si>
    <t>Felőr</t>
  </si>
  <si>
    <t>Felőri Általános Iskola</t>
  </si>
  <si>
    <t>Kovács Zsolt</t>
  </si>
  <si>
    <t>András János</t>
  </si>
  <si>
    <t>Márton Attila</t>
  </si>
  <si>
    <t>Tovisi Antal</t>
  </si>
  <si>
    <t>Magyarbece</t>
  </si>
  <si>
    <t>Magyarbecei I-IV. Osztályos Iskola</t>
  </si>
  <si>
    <t>Szabó Mária</t>
  </si>
  <si>
    <t>Türi Zsolt</t>
  </si>
  <si>
    <t>Nagyenyed</t>
  </si>
  <si>
    <t>Nagyenyedi Bethlen Gábor Kollégium</t>
  </si>
  <si>
    <t>Oláh-Dee Melinda Irén</t>
  </si>
  <si>
    <t>Beszterce</t>
  </si>
  <si>
    <t>13-as számú Napköziotthon Beszterce</t>
  </si>
  <si>
    <t>6-os számú Napközi Óvoda</t>
  </si>
  <si>
    <t>Pásztor Tünde</t>
  </si>
  <si>
    <t>Juhos János</t>
  </si>
  <si>
    <t>Újős, Lekence</t>
  </si>
  <si>
    <t>Újősi Általános Iskola és Lekencei Iskola</t>
  </si>
  <si>
    <t>Tóth Zoltán</t>
  </si>
  <si>
    <t>Homoróddaróc</t>
  </si>
  <si>
    <t>Homoróddaróci Általános Iskola</t>
  </si>
  <si>
    <t>Rákosi Lajos Attila</t>
  </si>
  <si>
    <t>Kőhalmi St. O. Iosif Líceum</t>
  </si>
  <si>
    <t>Sucaciu Ibolya</t>
  </si>
  <si>
    <t>Szabó M. Brigitta Ilonka</t>
  </si>
  <si>
    <t>Esztergaros Maria</t>
  </si>
  <si>
    <t>Barát Piroska</t>
  </si>
  <si>
    <t>Borsos Éva</t>
  </si>
  <si>
    <t>Detta</t>
  </si>
  <si>
    <t>Sz. Miklós Technikai Líceum</t>
  </si>
  <si>
    <t>SZO-13/2-0004</t>
  </si>
  <si>
    <t>Geszthy Ferenc Társaság</t>
  </si>
  <si>
    <t>SZO-13/2-0006</t>
  </si>
  <si>
    <t>SZO-13/2-0007</t>
  </si>
  <si>
    <t>Szamosújvár</t>
  </si>
  <si>
    <t>SZO-13/2-0015</t>
  </si>
  <si>
    <t>Ady Endre Iskola-Kalotaszentkirály</t>
  </si>
  <si>
    <t>SZO-13/2-0005</t>
  </si>
  <si>
    <t>SZO-13/2-0008</t>
  </si>
  <si>
    <t>SZO-13/2-0016</t>
  </si>
  <si>
    <t>Kalotaszentkirály</t>
  </si>
  <si>
    <t>SZO-13/2-0010</t>
  </si>
  <si>
    <t>SZO-13/2-0013</t>
  </si>
  <si>
    <t>Mezõségi Téka Szórványkollégium</t>
  </si>
  <si>
    <t>Csíky Gergely Főgimnázium</t>
  </si>
  <si>
    <t>Téglás Gábor Iskolaközpont</t>
  </si>
  <si>
    <t>Téka Szórványkollégium</t>
  </si>
  <si>
    <t>Téka Művelődési Alapítvány</t>
  </si>
  <si>
    <t>Szilágyi Aurora Hajnal</t>
  </si>
  <si>
    <t xml:space="preserve">Bethlen Gábor Kollégium </t>
  </si>
  <si>
    <t>Láposi Éva Hajnal</t>
  </si>
  <si>
    <t>SZO-13/2-0121</t>
  </si>
  <si>
    <t>Andrei Muresanu Főgimnázium</t>
  </si>
  <si>
    <t>SZO-13/2-0120</t>
  </si>
  <si>
    <t>Megítélt összeg</t>
  </si>
  <si>
    <t>Gyermek-létszám (bentlakó)</t>
  </si>
  <si>
    <t>Gyermek-létszám (fél bentlakó)</t>
  </si>
  <si>
    <t>Gyönös Ghizela Maria</t>
  </si>
  <si>
    <t xml:space="preserve">Megítélt összeg </t>
  </si>
  <si>
    <t>A Szaktestülethez beérkezett 26 pályázatból 25 részesült pozitív elbírálásban. A nyertes pályázók listája a következő:</t>
  </si>
  <si>
    <t>Fehér</t>
  </si>
  <si>
    <t>Bihar</t>
  </si>
  <si>
    <t>Beszterce-Naszód</t>
  </si>
  <si>
    <t>Brassó</t>
  </si>
  <si>
    <t>Kolozs</t>
  </si>
  <si>
    <t>Hunyad</t>
  </si>
  <si>
    <t>Hargita</t>
  </si>
  <si>
    <t>Maros</t>
  </si>
  <si>
    <t>Szeben</t>
  </si>
  <si>
    <t>Szilágy</t>
  </si>
  <si>
    <t>Szatmár</t>
  </si>
  <si>
    <t>Temes</t>
  </si>
  <si>
    <t>Jelen voltak: Lakatos András – a testület elnöke, Balázs Bécsi Attila, Dávid Erzsébet, Molnár Zsolt, Rozs Rita Éva, Szőcs lldikó, Vetési László.
Az ülésről hiányoztak: Borsos Károly László, Fülöp Károly, Gerebenci Mihály.</t>
  </si>
  <si>
    <r>
      <t xml:space="preserve">JEGYZŐKÖNYV
</t>
    </r>
    <r>
      <rPr>
        <sz val="10"/>
        <rFont val="Arial"/>
        <family val="2"/>
      </rPr>
      <t>a Communitas Alapítvány Szórvány Szaktestületének</t>
    </r>
    <r>
      <rPr>
        <b/>
        <sz val="10"/>
        <rFont val="Arial"/>
        <family val="2"/>
      </rPr>
      <t xml:space="preserve"> szórványkollégiumok bentlakási</t>
    </r>
    <r>
      <rPr>
        <sz val="10"/>
        <rFont val="Arial"/>
        <family val="2"/>
      </rPr>
      <t xml:space="preserve"> pályázatainak döntéséről
Kolozsvár, 2013. május 22.
</t>
    </r>
    <r>
      <rPr>
        <b/>
        <sz val="10"/>
        <rFont val="Arial"/>
        <family val="2"/>
      </rPr>
      <t>A. kategória</t>
    </r>
  </si>
  <si>
    <t>A Szaktestülethez beérkezett 29 pályázatból 28 részesült pozitív elbírálásban. A nyertes pályázók listája a következő:</t>
  </si>
  <si>
    <t>Vice, Felőr, Dés, Kolozsvár</t>
  </si>
  <si>
    <t>Vicei Általános Iskola, 
Felőri Általános Iskola, 
Dési Szakiskola, 
Báthory István Elméleti Líceum</t>
  </si>
  <si>
    <t>Górf Majláth Gusztáv Károly Gimnázium Általános Iskolája</t>
  </si>
  <si>
    <t>Batthyányi Ignác Líceum</t>
  </si>
  <si>
    <r>
      <t xml:space="preserve">JEGYZŐKÖNYV
</t>
    </r>
    <r>
      <rPr>
        <sz val="10"/>
        <rFont val="Arial"/>
        <family val="2"/>
      </rPr>
      <t>a Communitas Alapítvány Szórvány Szaktestületének</t>
    </r>
    <r>
      <rPr>
        <b/>
        <sz val="10"/>
        <rFont val="Arial"/>
        <family val="2"/>
      </rPr>
      <t xml:space="preserve"> szórványkollégiumok ingázási</t>
    </r>
    <r>
      <rPr>
        <sz val="10"/>
        <rFont val="Arial"/>
        <family val="2"/>
      </rPr>
      <t xml:space="preserve"> pályázatainak döntéséről
Kolozsvár, 2013. május 22.
</t>
    </r>
    <r>
      <rPr>
        <b/>
        <sz val="10"/>
        <rFont val="Arial"/>
        <family val="2"/>
      </rPr>
      <t>B</t>
    </r>
    <r>
      <rPr>
        <b/>
        <sz val="10"/>
        <rFont val="Arial"/>
        <family val="2"/>
      </rPr>
      <t>. kategória</t>
    </r>
  </si>
  <si>
    <r>
      <t xml:space="preserve">JEGYZŐKÖNYV
</t>
    </r>
    <r>
      <rPr>
        <sz val="10"/>
        <rFont val="Arial"/>
        <family val="2"/>
      </rPr>
      <t>a Communitas Alapítvány Szórvány Szaktestületének</t>
    </r>
    <r>
      <rPr>
        <b/>
        <sz val="10"/>
        <rFont val="Arial"/>
        <family val="2"/>
      </rPr>
      <t xml:space="preserve"> szórványba ingázó pedagógusok </t>
    </r>
    <r>
      <rPr>
        <sz val="10"/>
        <rFont val="Arial"/>
        <family val="2"/>
      </rPr>
      <t xml:space="preserve">pályázatainak döntéséről
Kolozsvár, 2013. május 22.
</t>
    </r>
    <r>
      <rPr>
        <b/>
        <sz val="10"/>
        <rFont val="Arial"/>
        <family val="2"/>
      </rPr>
      <t>C. kategória</t>
    </r>
  </si>
  <si>
    <t>A Szaktestülethez beérkezett 52 pályázatból 51 részesült pozitív elbírálásban. A nyertes pályázók listája a következő: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</si>
</sst>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00390625" style="10" customWidth="1"/>
    <col min="2" max="2" width="34.00390625" style="4" customWidth="1"/>
    <col min="3" max="3" width="4.140625" style="4" bestFit="1" customWidth="1"/>
    <col min="4" max="4" width="9.421875" style="4" customWidth="1"/>
    <col min="5" max="5" width="15.00390625" style="10" customWidth="1"/>
    <col min="6" max="6" width="9.140625" style="10" bestFit="1" customWidth="1"/>
    <col min="7" max="7" width="10.421875" style="4" bestFit="1" customWidth="1"/>
    <col min="8" max="8" width="7.421875" style="28" bestFit="1" customWidth="1"/>
    <col min="9" max="9" width="11.7109375" style="28" customWidth="1"/>
    <col min="10" max="10" width="18.28125" style="4" customWidth="1"/>
    <col min="11" max="11" width="10.8515625" style="4" customWidth="1"/>
    <col min="12" max="16384" width="9.140625" style="4" customWidth="1"/>
  </cols>
  <sheetData>
    <row r="1" spans="1:8" s="40" customFormat="1" ht="73.5" customHeight="1">
      <c r="A1" s="49" t="s">
        <v>308</v>
      </c>
      <c r="B1" s="49"/>
      <c r="C1" s="49"/>
      <c r="D1" s="49"/>
      <c r="E1" s="49"/>
      <c r="F1" s="49"/>
      <c r="G1" s="49"/>
      <c r="H1" s="49"/>
    </row>
    <row r="2" spans="1:8" s="40" customFormat="1" ht="57.75" customHeight="1">
      <c r="A2" s="50" t="s">
        <v>307</v>
      </c>
      <c r="B2" s="50"/>
      <c r="C2" s="50"/>
      <c r="D2" s="50"/>
      <c r="E2" s="50"/>
      <c r="F2" s="50"/>
      <c r="G2" s="50"/>
      <c r="H2" s="50"/>
    </row>
    <row r="3" spans="1:8" s="40" customFormat="1" ht="27.75" customHeight="1">
      <c r="A3" s="51" t="s">
        <v>294</v>
      </c>
      <c r="B3" s="51"/>
      <c r="C3" s="51"/>
      <c r="D3" s="51"/>
      <c r="E3" s="51"/>
      <c r="F3" s="51"/>
      <c r="G3" s="51"/>
      <c r="H3" s="51"/>
    </row>
    <row r="4" spans="1:8" s="39" customFormat="1" ht="3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290</v>
      </c>
      <c r="G4" s="3" t="s">
        <v>291</v>
      </c>
      <c r="H4" s="27" t="s">
        <v>289</v>
      </c>
    </row>
    <row r="5" spans="1:9" ht="24">
      <c r="A5" s="37" t="s">
        <v>157</v>
      </c>
      <c r="B5" s="36" t="s">
        <v>279</v>
      </c>
      <c r="C5" s="35" t="s">
        <v>20</v>
      </c>
      <c r="D5" s="35" t="s">
        <v>214</v>
      </c>
      <c r="E5" s="35" t="s">
        <v>214</v>
      </c>
      <c r="F5" s="35">
        <v>61</v>
      </c>
      <c r="G5" s="35">
        <v>0</v>
      </c>
      <c r="H5" s="41">
        <v>9455</v>
      </c>
      <c r="I5" s="16"/>
    </row>
    <row r="6" spans="1:8" s="16" customFormat="1" ht="24">
      <c r="A6" s="8" t="s">
        <v>22</v>
      </c>
      <c r="B6" s="11" t="s">
        <v>23</v>
      </c>
      <c r="C6" s="15" t="s">
        <v>20</v>
      </c>
      <c r="D6" s="38" t="s">
        <v>297</v>
      </c>
      <c r="E6" s="15" t="s">
        <v>25</v>
      </c>
      <c r="F6" s="15">
        <v>23</v>
      </c>
      <c r="G6" s="15">
        <v>20</v>
      </c>
      <c r="H6" s="41">
        <v>5115</v>
      </c>
    </row>
    <row r="7" spans="1:9" s="16" customFormat="1" ht="24">
      <c r="A7" s="8" t="s">
        <v>35</v>
      </c>
      <c r="B7" s="11" t="s">
        <v>36</v>
      </c>
      <c r="C7" s="15" t="s">
        <v>20</v>
      </c>
      <c r="D7" s="15" t="s">
        <v>297</v>
      </c>
      <c r="E7" s="15" t="s">
        <v>25</v>
      </c>
      <c r="F7" s="15">
        <v>12</v>
      </c>
      <c r="G7" s="15">
        <v>4</v>
      </c>
      <c r="H7" s="41">
        <v>2170</v>
      </c>
      <c r="I7" s="4"/>
    </row>
    <row r="8" spans="1:8" s="16" customFormat="1" ht="24">
      <c r="A8" s="8" t="s">
        <v>288</v>
      </c>
      <c r="B8" s="8" t="s">
        <v>19</v>
      </c>
      <c r="C8" s="9" t="s">
        <v>20</v>
      </c>
      <c r="D8" s="15" t="s">
        <v>297</v>
      </c>
      <c r="E8" s="9" t="s">
        <v>246</v>
      </c>
      <c r="F8" s="9">
        <f>6+31+1</f>
        <v>38</v>
      </c>
      <c r="G8" s="9">
        <v>0</v>
      </c>
      <c r="H8" s="41">
        <v>5890</v>
      </c>
    </row>
    <row r="9" spans="1:8" s="16" customFormat="1" ht="24">
      <c r="A9" s="8" t="s">
        <v>18</v>
      </c>
      <c r="B9" s="8" t="s">
        <v>19</v>
      </c>
      <c r="C9" s="9" t="s">
        <v>20</v>
      </c>
      <c r="D9" s="15" t="s">
        <v>297</v>
      </c>
      <c r="E9" s="9" t="s">
        <v>21</v>
      </c>
      <c r="F9" s="9">
        <v>8</v>
      </c>
      <c r="G9" s="9">
        <v>0</v>
      </c>
      <c r="H9" s="41">
        <v>1240</v>
      </c>
    </row>
    <row r="10" spans="1:8" s="16" customFormat="1" ht="24">
      <c r="A10" s="8" t="s">
        <v>48</v>
      </c>
      <c r="B10" s="11" t="s">
        <v>49</v>
      </c>
      <c r="C10" s="15" t="s">
        <v>20</v>
      </c>
      <c r="D10" s="15" t="s">
        <v>296</v>
      </c>
      <c r="E10" s="15" t="s">
        <v>50</v>
      </c>
      <c r="F10" s="15">
        <v>31</v>
      </c>
      <c r="G10" s="15">
        <v>0</v>
      </c>
      <c r="H10" s="41">
        <v>4805</v>
      </c>
    </row>
    <row r="11" spans="1:9" s="16" customFormat="1" ht="24">
      <c r="A11" s="8" t="s">
        <v>29</v>
      </c>
      <c r="B11" s="11" t="s">
        <v>30</v>
      </c>
      <c r="C11" s="15" t="s">
        <v>20</v>
      </c>
      <c r="D11" s="15" t="s">
        <v>298</v>
      </c>
      <c r="E11" s="15" t="s">
        <v>31</v>
      </c>
      <c r="F11" s="15">
        <v>40</v>
      </c>
      <c r="G11" s="15">
        <v>0</v>
      </c>
      <c r="H11" s="41">
        <v>6200</v>
      </c>
      <c r="I11" s="4"/>
    </row>
    <row r="12" spans="1:8" s="16" customFormat="1" ht="24">
      <c r="A12" s="8" t="s">
        <v>54</v>
      </c>
      <c r="B12" s="11" t="s">
        <v>55</v>
      </c>
      <c r="C12" s="15" t="s">
        <v>20</v>
      </c>
      <c r="D12" s="15" t="s">
        <v>295</v>
      </c>
      <c r="E12" s="15" t="s">
        <v>243</v>
      </c>
      <c r="F12" s="15">
        <v>109</v>
      </c>
      <c r="G12" s="15">
        <v>0</v>
      </c>
      <c r="H12" s="41">
        <v>16895</v>
      </c>
    </row>
    <row r="13" spans="1:9" s="16" customFormat="1" ht="24">
      <c r="A13" s="11" t="s">
        <v>95</v>
      </c>
      <c r="B13" s="11" t="s">
        <v>96</v>
      </c>
      <c r="C13" s="15" t="s">
        <v>20</v>
      </c>
      <c r="D13" s="15" t="s">
        <v>295</v>
      </c>
      <c r="E13" s="15" t="s">
        <v>97</v>
      </c>
      <c r="F13" s="15">
        <v>27</v>
      </c>
      <c r="G13" s="15">
        <v>0</v>
      </c>
      <c r="H13" s="41">
        <v>4185</v>
      </c>
      <c r="I13"/>
    </row>
    <row r="14" spans="1:9" s="18" customFormat="1" ht="24">
      <c r="A14" s="11" t="s">
        <v>121</v>
      </c>
      <c r="B14" s="8" t="s">
        <v>122</v>
      </c>
      <c r="C14" s="9" t="s">
        <v>20</v>
      </c>
      <c r="D14" s="9" t="s">
        <v>301</v>
      </c>
      <c r="E14" s="9" t="s">
        <v>123</v>
      </c>
      <c r="F14" s="9">
        <v>23</v>
      </c>
      <c r="G14" s="9">
        <v>0</v>
      </c>
      <c r="H14" s="41">
        <v>3565</v>
      </c>
      <c r="I14" s="4"/>
    </row>
    <row r="15" spans="1:9" s="16" customFormat="1" ht="25.5">
      <c r="A15" s="17" t="s">
        <v>265</v>
      </c>
      <c r="B15" s="17" t="s">
        <v>266</v>
      </c>
      <c r="C15" s="15" t="s">
        <v>20</v>
      </c>
      <c r="D15" s="22" t="s">
        <v>300</v>
      </c>
      <c r="E15" s="15" t="s">
        <v>212</v>
      </c>
      <c r="F15" s="15">
        <v>62</v>
      </c>
      <c r="G15" s="19">
        <v>62</v>
      </c>
      <c r="H15" s="41">
        <v>14415</v>
      </c>
      <c r="I15" s="4"/>
    </row>
    <row r="16" spans="1:8" s="16" customFormat="1" ht="25.5">
      <c r="A16" s="23" t="s">
        <v>270</v>
      </c>
      <c r="B16" s="23" t="s">
        <v>271</v>
      </c>
      <c r="C16" s="9" t="s">
        <v>20</v>
      </c>
      <c r="D16" s="42" t="s">
        <v>299</v>
      </c>
      <c r="E16" s="24" t="s">
        <v>275</v>
      </c>
      <c r="F16" s="9">
        <v>33</v>
      </c>
      <c r="G16" s="24">
        <v>31</v>
      </c>
      <c r="H16" s="41">
        <v>7517.5</v>
      </c>
    </row>
    <row r="17" spans="1:9" ht="24">
      <c r="A17" s="11" t="s">
        <v>88</v>
      </c>
      <c r="B17" s="8" t="s">
        <v>89</v>
      </c>
      <c r="C17" s="9" t="s">
        <v>20</v>
      </c>
      <c r="D17" s="42" t="s">
        <v>299</v>
      </c>
      <c r="E17" s="9" t="s">
        <v>86</v>
      </c>
      <c r="F17" s="9">
        <v>18</v>
      </c>
      <c r="G17" s="9">
        <v>0</v>
      </c>
      <c r="H17" s="41">
        <v>2790</v>
      </c>
      <c r="I17"/>
    </row>
    <row r="18" spans="1:9" ht="24">
      <c r="A18" s="11" t="s">
        <v>80</v>
      </c>
      <c r="B18" s="8" t="s">
        <v>81</v>
      </c>
      <c r="C18" s="9" t="s">
        <v>20</v>
      </c>
      <c r="D18" s="42" t="s">
        <v>299</v>
      </c>
      <c r="E18" s="9" t="s">
        <v>82</v>
      </c>
      <c r="F18" s="9">
        <v>16</v>
      </c>
      <c r="G18" s="9">
        <v>0</v>
      </c>
      <c r="H18" s="41">
        <v>2480</v>
      </c>
      <c r="I18" s="4"/>
    </row>
    <row r="19" spans="1:8" s="16" customFormat="1" ht="24">
      <c r="A19" s="8" t="s">
        <v>38</v>
      </c>
      <c r="B19" s="11" t="s">
        <v>39</v>
      </c>
      <c r="C19" s="15" t="s">
        <v>20</v>
      </c>
      <c r="D19" s="42" t="s">
        <v>299</v>
      </c>
      <c r="E19" s="15" t="s">
        <v>41</v>
      </c>
      <c r="F19" s="15">
        <v>0</v>
      </c>
      <c r="G19" s="15">
        <v>7</v>
      </c>
      <c r="H19" s="41">
        <v>542.5</v>
      </c>
    </row>
    <row r="20" spans="1:9" ht="25.5">
      <c r="A20" s="23" t="s">
        <v>267</v>
      </c>
      <c r="B20" s="23" t="s">
        <v>39</v>
      </c>
      <c r="C20" s="9" t="s">
        <v>20</v>
      </c>
      <c r="D20" s="42" t="s">
        <v>299</v>
      </c>
      <c r="E20" s="9" t="s">
        <v>126</v>
      </c>
      <c r="F20" s="9">
        <v>52</v>
      </c>
      <c r="G20" s="24">
        <v>30</v>
      </c>
      <c r="H20" s="41">
        <v>10385</v>
      </c>
      <c r="I20"/>
    </row>
    <row r="21" spans="1:9" ht="24">
      <c r="A21" s="11" t="s">
        <v>90</v>
      </c>
      <c r="B21" s="8" t="s">
        <v>91</v>
      </c>
      <c r="C21" s="9" t="s">
        <v>20</v>
      </c>
      <c r="D21" s="42" t="s">
        <v>299</v>
      </c>
      <c r="E21" s="9" t="s">
        <v>86</v>
      </c>
      <c r="F21" s="9">
        <v>70</v>
      </c>
      <c r="G21" s="9">
        <v>0</v>
      </c>
      <c r="H21" s="41">
        <v>10850</v>
      </c>
      <c r="I21"/>
    </row>
    <row r="22" spans="1:10" ht="24">
      <c r="A22" s="11" t="s">
        <v>87</v>
      </c>
      <c r="B22" s="11" t="s">
        <v>84</v>
      </c>
      <c r="C22" s="15" t="s">
        <v>20</v>
      </c>
      <c r="D22" s="42" t="s">
        <v>299</v>
      </c>
      <c r="E22" s="15" t="s">
        <v>86</v>
      </c>
      <c r="F22" s="15">
        <v>41</v>
      </c>
      <c r="G22" s="15">
        <v>0</v>
      </c>
      <c r="H22" s="41">
        <v>6355</v>
      </c>
      <c r="I22" s="16"/>
      <c r="J22" s="16"/>
    </row>
    <row r="23" spans="1:9" ht="25.5">
      <c r="A23" s="23" t="s">
        <v>268</v>
      </c>
      <c r="B23" s="23" t="s">
        <v>282</v>
      </c>
      <c r="C23" s="9" t="s">
        <v>20</v>
      </c>
      <c r="D23" s="42" t="s">
        <v>299</v>
      </c>
      <c r="E23" s="9" t="s">
        <v>269</v>
      </c>
      <c r="F23" s="9">
        <v>108</v>
      </c>
      <c r="G23" s="24">
        <v>16</v>
      </c>
      <c r="H23" s="41">
        <v>17980</v>
      </c>
      <c r="I23" s="16"/>
    </row>
    <row r="24" spans="1:9" ht="24">
      <c r="A24" s="11" t="s">
        <v>114</v>
      </c>
      <c r="B24" s="8" t="s">
        <v>115</v>
      </c>
      <c r="C24" s="9" t="s">
        <v>20</v>
      </c>
      <c r="D24" s="9" t="s">
        <v>302</v>
      </c>
      <c r="E24" s="9" t="s">
        <v>116</v>
      </c>
      <c r="F24" s="9">
        <v>27</v>
      </c>
      <c r="G24" s="9">
        <v>0</v>
      </c>
      <c r="H24" s="41">
        <v>4185</v>
      </c>
      <c r="I24" s="18"/>
    </row>
    <row r="25" spans="1:9" ht="24">
      <c r="A25" s="8" t="s">
        <v>59</v>
      </c>
      <c r="B25" s="21" t="s">
        <v>57</v>
      </c>
      <c r="C25" s="22" t="s">
        <v>20</v>
      </c>
      <c r="D25" s="22" t="s">
        <v>302</v>
      </c>
      <c r="E25" s="22" t="s">
        <v>60</v>
      </c>
      <c r="F25" s="19">
        <v>13</v>
      </c>
      <c r="G25" s="19">
        <v>7</v>
      </c>
      <c r="H25" s="41">
        <v>2557.5</v>
      </c>
      <c r="I25" s="16"/>
    </row>
    <row r="26" spans="1:9" ht="24">
      <c r="A26" s="11" t="s">
        <v>73</v>
      </c>
      <c r="B26" s="11" t="s">
        <v>74</v>
      </c>
      <c r="C26" s="15" t="s">
        <v>20</v>
      </c>
      <c r="D26" s="15" t="s">
        <v>305</v>
      </c>
      <c r="E26" s="15" t="s">
        <v>75</v>
      </c>
      <c r="F26" s="15">
        <v>61</v>
      </c>
      <c r="G26" s="15">
        <v>0</v>
      </c>
      <c r="H26" s="41">
        <v>9455</v>
      </c>
      <c r="I26" s="16"/>
    </row>
    <row r="27" spans="1:9" ht="24">
      <c r="A27" s="11" t="s">
        <v>64</v>
      </c>
      <c r="B27" s="11" t="s">
        <v>14</v>
      </c>
      <c r="C27" s="15" t="s">
        <v>20</v>
      </c>
      <c r="D27" s="15" t="s">
        <v>303</v>
      </c>
      <c r="E27" s="15" t="s">
        <v>17</v>
      </c>
      <c r="F27" s="15">
        <v>13</v>
      </c>
      <c r="G27" s="15">
        <v>0</v>
      </c>
      <c r="H27" s="41">
        <v>2015</v>
      </c>
      <c r="I27" s="16"/>
    </row>
    <row r="28" spans="1:9" ht="24">
      <c r="A28" s="11" t="s">
        <v>43</v>
      </c>
      <c r="B28" s="11" t="s">
        <v>44</v>
      </c>
      <c r="C28" s="15" t="s">
        <v>20</v>
      </c>
      <c r="D28" s="15" t="s">
        <v>304</v>
      </c>
      <c r="E28" s="15" t="s">
        <v>46</v>
      </c>
      <c r="F28" s="15">
        <v>53</v>
      </c>
      <c r="G28" s="15">
        <v>8</v>
      </c>
      <c r="H28" s="41">
        <v>8835</v>
      </c>
      <c r="I28" s="16"/>
    </row>
    <row r="29" spans="1:9" ht="24">
      <c r="A29" s="11" t="s">
        <v>68</v>
      </c>
      <c r="B29" s="11" t="s">
        <v>69</v>
      </c>
      <c r="C29" s="15" t="s">
        <v>20</v>
      </c>
      <c r="D29" s="15" t="s">
        <v>306</v>
      </c>
      <c r="E29" s="15" t="s">
        <v>71</v>
      </c>
      <c r="F29" s="15">
        <v>32</v>
      </c>
      <c r="G29" s="15">
        <v>35</v>
      </c>
      <c r="H29" s="41">
        <v>7672.5</v>
      </c>
      <c r="I29" s="25"/>
    </row>
  </sheetData>
  <sheetProtection/>
  <mergeCells count="3">
    <mergeCell ref="A1:H1"/>
    <mergeCell ref="A2:H2"/>
    <mergeCell ref="A3:H3"/>
  </mergeCells>
  <printOptions/>
  <pageMargins left="0.18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9.140625" style="12" customWidth="1"/>
    <col min="2" max="2" width="22.421875" style="7" customWidth="1"/>
    <col min="3" max="3" width="26.140625" style="7" customWidth="1"/>
    <col min="4" max="4" width="4.00390625" style="7" bestFit="1" customWidth="1"/>
    <col min="5" max="5" width="9.28125" style="12" bestFit="1" customWidth="1"/>
    <col min="6" max="6" width="16.57421875" style="12" customWidth="1"/>
    <col min="7" max="7" width="9.57421875" style="7" customWidth="1"/>
    <col min="8" max="8" width="8.421875" style="12" bestFit="1" customWidth="1"/>
    <col min="9" max="9" width="7.421875" style="12" bestFit="1" customWidth="1"/>
    <col min="10" max="10" width="11.00390625" style="28" customWidth="1"/>
    <col min="11" max="11" width="10.57421875" style="7" bestFit="1" customWidth="1"/>
    <col min="12" max="16384" width="9.140625" style="7" customWidth="1"/>
  </cols>
  <sheetData>
    <row r="1" spans="1:9" s="40" customFormat="1" ht="60" customHeight="1">
      <c r="A1" s="49" t="s">
        <v>314</v>
      </c>
      <c r="B1" s="49"/>
      <c r="C1" s="49"/>
      <c r="D1" s="49"/>
      <c r="E1" s="49"/>
      <c r="F1" s="49"/>
      <c r="G1" s="49"/>
      <c r="H1" s="49"/>
      <c r="I1" s="49"/>
    </row>
    <row r="2" spans="1:9" s="40" customFormat="1" ht="47.25" customHeight="1">
      <c r="A2" s="50" t="s">
        <v>307</v>
      </c>
      <c r="B2" s="50"/>
      <c r="C2" s="50"/>
      <c r="D2" s="50"/>
      <c r="E2" s="50"/>
      <c r="F2" s="50"/>
      <c r="G2" s="50"/>
      <c r="H2" s="50"/>
      <c r="I2" s="50"/>
    </row>
    <row r="3" spans="1:9" s="40" customFormat="1" ht="30.75" customHeight="1">
      <c r="A3" s="51" t="s">
        <v>309</v>
      </c>
      <c r="B3" s="51"/>
      <c r="C3" s="51"/>
      <c r="D3" s="51"/>
      <c r="E3" s="51"/>
      <c r="F3" s="51"/>
      <c r="G3" s="51"/>
      <c r="H3" s="51"/>
      <c r="I3" s="51"/>
    </row>
    <row r="4" spans="1:68" s="6" customFormat="1" ht="51">
      <c r="A4" s="1" t="s">
        <v>5</v>
      </c>
      <c r="B4" s="1" t="s">
        <v>1</v>
      </c>
      <c r="C4" s="1" t="s">
        <v>10</v>
      </c>
      <c r="D4" s="1" t="s">
        <v>11</v>
      </c>
      <c r="E4" s="1" t="s">
        <v>3</v>
      </c>
      <c r="F4" s="1" t="s">
        <v>4</v>
      </c>
      <c r="G4" s="1" t="s">
        <v>12</v>
      </c>
      <c r="H4" s="2" t="s">
        <v>6</v>
      </c>
      <c r="I4" s="27" t="s">
        <v>293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9" s="16" customFormat="1" ht="24">
      <c r="A5" s="11" t="s">
        <v>27</v>
      </c>
      <c r="B5" s="11" t="s">
        <v>23</v>
      </c>
      <c r="C5" s="11" t="s">
        <v>24</v>
      </c>
      <c r="D5" s="15" t="s">
        <v>16</v>
      </c>
      <c r="E5" s="15" t="s">
        <v>297</v>
      </c>
      <c r="F5" s="15" t="s">
        <v>28</v>
      </c>
      <c r="G5" s="15">
        <v>32</v>
      </c>
      <c r="H5" s="43">
        <v>6376</v>
      </c>
      <c r="I5" s="43">
        <f aca="true" t="shared" si="0" ref="I5:I32">H5*0.98</f>
        <v>6248.48</v>
      </c>
    </row>
    <row r="6" spans="1:9" s="16" customFormat="1" ht="48">
      <c r="A6" s="8" t="s">
        <v>37</v>
      </c>
      <c r="B6" s="11" t="s">
        <v>36</v>
      </c>
      <c r="C6" s="11" t="s">
        <v>311</v>
      </c>
      <c r="D6" s="15" t="s">
        <v>16</v>
      </c>
      <c r="E6" s="15" t="s">
        <v>297</v>
      </c>
      <c r="F6" s="15" t="s">
        <v>310</v>
      </c>
      <c r="G6" s="15">
        <v>6</v>
      </c>
      <c r="H6" s="43">
        <v>3376</v>
      </c>
      <c r="I6" s="43">
        <f t="shared" si="0"/>
        <v>3308.48</v>
      </c>
    </row>
    <row r="7" spans="1:9" s="16" customFormat="1" ht="24">
      <c r="A7" s="8" t="s">
        <v>286</v>
      </c>
      <c r="B7" s="8" t="s">
        <v>19</v>
      </c>
      <c r="C7" s="8" t="s">
        <v>287</v>
      </c>
      <c r="D7" s="15" t="s">
        <v>16</v>
      </c>
      <c r="E7" s="15" t="s">
        <v>297</v>
      </c>
      <c r="F7" s="9" t="s">
        <v>246</v>
      </c>
      <c r="G7" s="9">
        <v>92</v>
      </c>
      <c r="H7" s="44">
        <v>40840</v>
      </c>
      <c r="I7" s="43">
        <f t="shared" si="0"/>
        <v>40023.2</v>
      </c>
    </row>
    <row r="8" spans="1:9" s="16" customFormat="1" ht="24">
      <c r="A8" s="11" t="s">
        <v>103</v>
      </c>
      <c r="B8" s="11" t="s">
        <v>111</v>
      </c>
      <c r="C8" s="11" t="s">
        <v>112</v>
      </c>
      <c r="D8" s="15" t="s">
        <v>16</v>
      </c>
      <c r="E8" s="15" t="s">
        <v>297</v>
      </c>
      <c r="F8" s="15" t="s">
        <v>113</v>
      </c>
      <c r="G8" s="15">
        <v>13</v>
      </c>
      <c r="H8" s="43">
        <v>4194</v>
      </c>
      <c r="I8" s="43">
        <f t="shared" si="0"/>
        <v>4110.12</v>
      </c>
    </row>
    <row r="9" spans="1:9" s="16" customFormat="1" ht="24">
      <c r="A9" s="11" t="s">
        <v>98</v>
      </c>
      <c r="B9" s="11" t="s">
        <v>96</v>
      </c>
      <c r="C9" s="11" t="s">
        <v>312</v>
      </c>
      <c r="D9" s="15" t="s">
        <v>16</v>
      </c>
      <c r="E9" s="15" t="s">
        <v>295</v>
      </c>
      <c r="F9" s="15" t="s">
        <v>97</v>
      </c>
      <c r="G9" s="15">
        <v>21</v>
      </c>
      <c r="H9" s="43">
        <v>11360</v>
      </c>
      <c r="I9" s="43">
        <f t="shared" si="0"/>
        <v>11132.8</v>
      </c>
    </row>
    <row r="10" spans="1:9" s="16" customFormat="1" ht="24">
      <c r="A10" s="11" t="s">
        <v>101</v>
      </c>
      <c r="B10" s="8" t="s">
        <v>104</v>
      </c>
      <c r="C10" s="8" t="s">
        <v>313</v>
      </c>
      <c r="D10" s="9" t="s">
        <v>16</v>
      </c>
      <c r="E10" s="9" t="s">
        <v>301</v>
      </c>
      <c r="F10" s="9" t="s">
        <v>110</v>
      </c>
      <c r="G10" s="9">
        <v>1</v>
      </c>
      <c r="H10" s="44">
        <v>368</v>
      </c>
      <c r="I10" s="43">
        <f t="shared" si="0"/>
        <v>360.64</v>
      </c>
    </row>
    <row r="11" spans="1:9" s="16" customFormat="1" ht="24">
      <c r="A11" s="11" t="s">
        <v>102</v>
      </c>
      <c r="B11" s="8" t="s">
        <v>104</v>
      </c>
      <c r="C11" s="8" t="s">
        <v>106</v>
      </c>
      <c r="D11" s="9" t="s">
        <v>16</v>
      </c>
      <c r="E11" s="9" t="s">
        <v>301</v>
      </c>
      <c r="F11" s="9" t="s">
        <v>105</v>
      </c>
      <c r="G11" s="9">
        <v>4</v>
      </c>
      <c r="H11" s="44">
        <v>400</v>
      </c>
      <c r="I11" s="43">
        <f t="shared" si="0"/>
        <v>392</v>
      </c>
    </row>
    <row r="12" spans="1:9" s="16" customFormat="1" ht="24">
      <c r="A12" s="11" t="s">
        <v>99</v>
      </c>
      <c r="B12" s="8" t="s">
        <v>104</v>
      </c>
      <c r="C12" s="8" t="s">
        <v>109</v>
      </c>
      <c r="D12" s="9" t="s">
        <v>16</v>
      </c>
      <c r="E12" s="9" t="s">
        <v>301</v>
      </c>
      <c r="F12" s="9" t="s">
        <v>110</v>
      </c>
      <c r="G12" s="9">
        <v>5</v>
      </c>
      <c r="H12" s="44">
        <v>368</v>
      </c>
      <c r="I12" s="43">
        <f t="shared" si="0"/>
        <v>360.64</v>
      </c>
    </row>
    <row r="13" spans="1:9" s="18" customFormat="1" ht="24">
      <c r="A13" s="11" t="s">
        <v>100</v>
      </c>
      <c r="B13" s="8" t="s">
        <v>104</v>
      </c>
      <c r="C13" s="8" t="s">
        <v>107</v>
      </c>
      <c r="D13" s="9" t="s">
        <v>16</v>
      </c>
      <c r="E13" s="9" t="s">
        <v>301</v>
      </c>
      <c r="F13" s="9" t="s">
        <v>108</v>
      </c>
      <c r="G13" s="9">
        <v>4</v>
      </c>
      <c r="H13" s="44">
        <v>1040</v>
      </c>
      <c r="I13" s="43">
        <f t="shared" si="0"/>
        <v>1019.1999999999999</v>
      </c>
    </row>
    <row r="14" spans="1:9" s="18" customFormat="1" ht="24">
      <c r="A14" s="11" t="s">
        <v>272</v>
      </c>
      <c r="B14" s="11" t="s">
        <v>266</v>
      </c>
      <c r="C14" s="11" t="s">
        <v>280</v>
      </c>
      <c r="D14" s="15" t="s">
        <v>16</v>
      </c>
      <c r="E14" s="15" t="s">
        <v>300</v>
      </c>
      <c r="F14" s="15" t="s">
        <v>212</v>
      </c>
      <c r="G14" s="15">
        <v>55</v>
      </c>
      <c r="H14" s="43">
        <v>18625.2</v>
      </c>
      <c r="I14" s="43">
        <f t="shared" si="0"/>
        <v>18252.696</v>
      </c>
    </row>
    <row r="15" spans="1:9" s="16" customFormat="1" ht="24">
      <c r="A15" s="11" t="s">
        <v>155</v>
      </c>
      <c r="B15" s="8" t="s">
        <v>209</v>
      </c>
      <c r="C15" s="8" t="s">
        <v>209</v>
      </c>
      <c r="D15" s="9" t="s">
        <v>16</v>
      </c>
      <c r="E15" s="15" t="s">
        <v>300</v>
      </c>
      <c r="F15" s="9" t="s">
        <v>210</v>
      </c>
      <c r="G15" s="9">
        <v>22</v>
      </c>
      <c r="H15" s="44">
        <v>11928</v>
      </c>
      <c r="I15" s="43">
        <f t="shared" si="0"/>
        <v>11689.44</v>
      </c>
    </row>
    <row r="16" spans="1:9" s="16" customFormat="1" ht="24">
      <c r="A16" s="11" t="s">
        <v>274</v>
      </c>
      <c r="B16" s="8" t="s">
        <v>271</v>
      </c>
      <c r="C16" s="8" t="s">
        <v>271</v>
      </c>
      <c r="D16" s="15" t="s">
        <v>16</v>
      </c>
      <c r="E16" s="42" t="s">
        <v>299</v>
      </c>
      <c r="F16" s="9" t="s">
        <v>275</v>
      </c>
      <c r="G16" s="9">
        <v>60</v>
      </c>
      <c r="H16" s="44">
        <v>21752</v>
      </c>
      <c r="I16" s="43">
        <f t="shared" si="0"/>
        <v>21316.96</v>
      </c>
    </row>
    <row r="17" spans="1:9" s="16" customFormat="1" ht="24">
      <c r="A17" s="11" t="s">
        <v>92</v>
      </c>
      <c r="B17" s="11" t="s">
        <v>93</v>
      </c>
      <c r="C17" s="11" t="s">
        <v>94</v>
      </c>
      <c r="D17" s="15" t="s">
        <v>16</v>
      </c>
      <c r="E17" s="42" t="s">
        <v>299</v>
      </c>
      <c r="F17" s="15" t="s">
        <v>86</v>
      </c>
      <c r="G17" s="15">
        <v>8</v>
      </c>
      <c r="H17" s="43">
        <v>4200</v>
      </c>
      <c r="I17" s="43">
        <f t="shared" si="0"/>
        <v>4116</v>
      </c>
    </row>
    <row r="18" spans="1:9" s="16" customFormat="1" ht="24">
      <c r="A18" s="11" t="s">
        <v>76</v>
      </c>
      <c r="B18" s="11" t="s">
        <v>77</v>
      </c>
      <c r="C18" s="11" t="s">
        <v>78</v>
      </c>
      <c r="D18" s="15" t="s">
        <v>16</v>
      </c>
      <c r="E18" s="42" t="s">
        <v>299</v>
      </c>
      <c r="F18" s="15" t="s">
        <v>79</v>
      </c>
      <c r="G18" s="15">
        <v>32</v>
      </c>
      <c r="H18" s="43">
        <v>16756</v>
      </c>
      <c r="I18" s="43">
        <f t="shared" si="0"/>
        <v>16420.88</v>
      </c>
    </row>
    <row r="19" spans="1:9" s="16" customFormat="1" ht="24">
      <c r="A19" s="11" t="s">
        <v>42</v>
      </c>
      <c r="B19" s="11" t="s">
        <v>39</v>
      </c>
      <c r="C19" s="11" t="s">
        <v>40</v>
      </c>
      <c r="D19" s="15" t="s">
        <v>16</v>
      </c>
      <c r="E19" s="42" t="s">
        <v>299</v>
      </c>
      <c r="F19" s="15" t="s">
        <v>41</v>
      </c>
      <c r="G19" s="15">
        <v>19</v>
      </c>
      <c r="H19" s="43">
        <v>13112</v>
      </c>
      <c r="I19" s="43">
        <f t="shared" si="0"/>
        <v>12849.76</v>
      </c>
    </row>
    <row r="20" spans="1:9" s="4" customFormat="1" ht="24">
      <c r="A20" s="11" t="s">
        <v>267</v>
      </c>
      <c r="B20" s="23" t="s">
        <v>39</v>
      </c>
      <c r="C20" s="23" t="s">
        <v>127</v>
      </c>
      <c r="D20" s="15" t="s">
        <v>16</v>
      </c>
      <c r="E20" s="42" t="s">
        <v>299</v>
      </c>
      <c r="F20" s="9" t="s">
        <v>126</v>
      </c>
      <c r="G20" s="9">
        <v>75</v>
      </c>
      <c r="H20" s="45">
        <f>240+160+24+200+208+240+240+240+240+112+160+240+240+200+240+200+160+176+240+384+384+240+208+384+416+200+240+240+240+112+112+176+208+112+208+240+160+112+384+320+112+200+160+384+208+240+240+200+504+200+200+384+264+364+264+264+264+264+264+264+264+264+264+2640+264+264</f>
        <v>18044</v>
      </c>
      <c r="I20" s="43">
        <f t="shared" si="0"/>
        <v>17683.12</v>
      </c>
    </row>
    <row r="21" spans="1:9" s="4" customFormat="1" ht="24">
      <c r="A21" s="11" t="s">
        <v>83</v>
      </c>
      <c r="B21" s="11" t="s">
        <v>84</v>
      </c>
      <c r="C21" s="11" t="s">
        <v>85</v>
      </c>
      <c r="D21" s="15" t="s">
        <v>16</v>
      </c>
      <c r="E21" s="42" t="s">
        <v>299</v>
      </c>
      <c r="F21" s="15" t="s">
        <v>86</v>
      </c>
      <c r="G21" s="15">
        <v>6</v>
      </c>
      <c r="H21" s="43">
        <v>8925</v>
      </c>
      <c r="I21" s="43">
        <f t="shared" si="0"/>
        <v>8746.5</v>
      </c>
    </row>
    <row r="22" spans="1:9" s="4" customFormat="1" ht="25.5">
      <c r="A22" s="11" t="s">
        <v>273</v>
      </c>
      <c r="B22" s="23" t="s">
        <v>282</v>
      </c>
      <c r="C22" s="23" t="s">
        <v>281</v>
      </c>
      <c r="D22" s="9" t="s">
        <v>16</v>
      </c>
      <c r="E22" s="42" t="s">
        <v>299</v>
      </c>
      <c r="F22" s="9" t="s">
        <v>269</v>
      </c>
      <c r="G22" s="9">
        <v>109</v>
      </c>
      <c r="H22" s="45">
        <v>33744</v>
      </c>
      <c r="I22" s="43">
        <f t="shared" si="0"/>
        <v>33069.12</v>
      </c>
    </row>
    <row r="23" spans="1:9" s="4" customFormat="1" ht="24">
      <c r="A23" s="11" t="s">
        <v>118</v>
      </c>
      <c r="B23" s="8" t="s">
        <v>115</v>
      </c>
      <c r="C23" s="8" t="s">
        <v>120</v>
      </c>
      <c r="D23" s="9" t="s">
        <v>16</v>
      </c>
      <c r="E23" s="9" t="s">
        <v>302</v>
      </c>
      <c r="F23" s="9" t="s">
        <v>116</v>
      </c>
      <c r="G23" s="9">
        <v>2</v>
      </c>
      <c r="H23" s="44">
        <v>528</v>
      </c>
      <c r="I23" s="43">
        <f t="shared" si="0"/>
        <v>517.4399999999999</v>
      </c>
    </row>
    <row r="24" spans="1:9" s="4" customFormat="1" ht="24">
      <c r="A24" s="11" t="s">
        <v>117</v>
      </c>
      <c r="B24" s="8" t="s">
        <v>115</v>
      </c>
      <c r="C24" s="8" t="s">
        <v>119</v>
      </c>
      <c r="D24" s="9" t="s">
        <v>16</v>
      </c>
      <c r="E24" s="9" t="s">
        <v>302</v>
      </c>
      <c r="F24" s="9" t="s">
        <v>116</v>
      </c>
      <c r="G24" s="9">
        <v>25</v>
      </c>
      <c r="H24" s="44">
        <v>9992</v>
      </c>
      <c r="I24" s="43">
        <f t="shared" si="0"/>
        <v>9792.16</v>
      </c>
    </row>
    <row r="25" spans="1:9" s="4" customFormat="1" ht="25.5">
      <c r="A25" s="11" t="s">
        <v>56</v>
      </c>
      <c r="B25" s="21" t="s">
        <v>57</v>
      </c>
      <c r="C25" s="21" t="s">
        <v>62</v>
      </c>
      <c r="D25" s="22" t="s">
        <v>16</v>
      </c>
      <c r="E25" s="9" t="s">
        <v>302</v>
      </c>
      <c r="F25" s="22" t="s">
        <v>58</v>
      </c>
      <c r="G25" s="19">
        <v>2</v>
      </c>
      <c r="H25" s="46">
        <v>1176</v>
      </c>
      <c r="I25" s="43">
        <f t="shared" si="0"/>
        <v>1152.48</v>
      </c>
    </row>
    <row r="26" spans="1:9" s="4" customFormat="1" ht="25.5">
      <c r="A26" s="11" t="s">
        <v>61</v>
      </c>
      <c r="B26" s="21" t="s">
        <v>57</v>
      </c>
      <c r="C26" s="21" t="s">
        <v>63</v>
      </c>
      <c r="D26" s="22" t="s">
        <v>16</v>
      </c>
      <c r="E26" s="9" t="s">
        <v>302</v>
      </c>
      <c r="F26" s="22" t="s">
        <v>60</v>
      </c>
      <c r="G26" s="19">
        <v>11</v>
      </c>
      <c r="H26" s="46">
        <v>1600</v>
      </c>
      <c r="I26" s="43">
        <f t="shared" si="0"/>
        <v>1568</v>
      </c>
    </row>
    <row r="27" spans="1:9" s="4" customFormat="1" ht="24">
      <c r="A27" s="11" t="s">
        <v>32</v>
      </c>
      <c r="B27" s="11" t="s">
        <v>33</v>
      </c>
      <c r="C27" s="11" t="s">
        <v>33</v>
      </c>
      <c r="D27" s="15" t="s">
        <v>16</v>
      </c>
      <c r="E27" s="15" t="s">
        <v>303</v>
      </c>
      <c r="F27" s="15" t="s">
        <v>34</v>
      </c>
      <c r="G27" s="15">
        <v>27</v>
      </c>
      <c r="H27" s="43">
        <v>21672</v>
      </c>
      <c r="I27" s="43">
        <f t="shared" si="0"/>
        <v>21238.56</v>
      </c>
    </row>
    <row r="28" spans="1:9" s="4" customFormat="1" ht="24">
      <c r="A28" s="11" t="s">
        <v>13</v>
      </c>
      <c r="B28" s="11" t="s">
        <v>14</v>
      </c>
      <c r="C28" s="11" t="s">
        <v>15</v>
      </c>
      <c r="D28" s="15" t="s">
        <v>16</v>
      </c>
      <c r="E28" s="15" t="s">
        <v>303</v>
      </c>
      <c r="F28" s="15" t="s">
        <v>17</v>
      </c>
      <c r="G28" s="15">
        <v>19</v>
      </c>
      <c r="H28" s="43">
        <v>12264</v>
      </c>
      <c r="I28" s="43">
        <f t="shared" si="0"/>
        <v>12018.72</v>
      </c>
    </row>
    <row r="29" spans="1:9" ht="24">
      <c r="A29" s="8" t="s">
        <v>51</v>
      </c>
      <c r="B29" s="11" t="s">
        <v>52</v>
      </c>
      <c r="C29" s="11" t="s">
        <v>52</v>
      </c>
      <c r="D29" s="15" t="s">
        <v>16</v>
      </c>
      <c r="E29" s="15" t="s">
        <v>304</v>
      </c>
      <c r="F29" s="15" t="s">
        <v>53</v>
      </c>
      <c r="G29" s="15">
        <v>12</v>
      </c>
      <c r="H29" s="43">
        <v>9744</v>
      </c>
      <c r="I29" s="43">
        <f t="shared" si="0"/>
        <v>9549.119999999999</v>
      </c>
    </row>
    <row r="30" spans="1:9" s="4" customFormat="1" ht="24">
      <c r="A30" s="11" t="s">
        <v>47</v>
      </c>
      <c r="B30" s="11" t="s">
        <v>44</v>
      </c>
      <c r="C30" s="11" t="s">
        <v>45</v>
      </c>
      <c r="D30" s="15" t="s">
        <v>16</v>
      </c>
      <c r="E30" s="15" t="s">
        <v>304</v>
      </c>
      <c r="F30" s="15" t="s">
        <v>46</v>
      </c>
      <c r="G30" s="15">
        <v>20</v>
      </c>
      <c r="H30" s="43">
        <f>320+222+222+222+310+240+320+280+310+280+144+240+60+60+60+60+40+40+222+222</f>
        <v>3874</v>
      </c>
      <c r="I30" s="43">
        <f t="shared" si="0"/>
        <v>3796.52</v>
      </c>
    </row>
    <row r="31" spans="1:9" ht="24">
      <c r="A31" s="11" t="s">
        <v>72</v>
      </c>
      <c r="B31" s="11" t="s">
        <v>69</v>
      </c>
      <c r="C31" s="11" t="s">
        <v>70</v>
      </c>
      <c r="D31" s="15" t="s">
        <v>16</v>
      </c>
      <c r="E31" s="15" t="s">
        <v>306</v>
      </c>
      <c r="F31" s="15" t="s">
        <v>71</v>
      </c>
      <c r="G31" s="15">
        <v>71</v>
      </c>
      <c r="H31" s="43">
        <v>37050</v>
      </c>
      <c r="I31" s="43">
        <f t="shared" si="0"/>
        <v>36309</v>
      </c>
    </row>
    <row r="32" spans="1:9" s="4" customFormat="1" ht="24">
      <c r="A32" s="8" t="s">
        <v>65</v>
      </c>
      <c r="B32" s="11" t="s">
        <v>66</v>
      </c>
      <c r="C32" s="11" t="s">
        <v>66</v>
      </c>
      <c r="D32" s="15" t="s">
        <v>16</v>
      </c>
      <c r="E32" s="15" t="s">
        <v>306</v>
      </c>
      <c r="F32" s="15" t="s">
        <v>67</v>
      </c>
      <c r="G32" s="15">
        <v>11</v>
      </c>
      <c r="H32" s="43">
        <v>7128</v>
      </c>
      <c r="I32" s="43">
        <f t="shared" si="0"/>
        <v>6985.44</v>
      </c>
    </row>
    <row r="33" ht="12.75">
      <c r="J33" s="34"/>
    </row>
    <row r="39" spans="3:7" ht="12.75">
      <c r="C39" s="31"/>
      <c r="E39" s="32"/>
      <c r="G39" s="31"/>
    </row>
    <row r="40" spans="2:9" ht="12.75">
      <c r="B40" s="31"/>
      <c r="E40" s="33"/>
      <c r="I40" s="29"/>
    </row>
    <row r="41" spans="2:9" ht="12.75">
      <c r="B41" s="31"/>
      <c r="E41" s="33"/>
      <c r="I41" s="29"/>
    </row>
    <row r="42" spans="2:11" ht="12.75">
      <c r="B42" s="31"/>
      <c r="E42" s="33"/>
      <c r="I42" s="29"/>
      <c r="K42" s="12"/>
    </row>
    <row r="43" spans="2:9" ht="12.75">
      <c r="B43" s="31"/>
      <c r="E43" s="33"/>
      <c r="I43" s="29"/>
    </row>
    <row r="44" spans="5:9" ht="12.75">
      <c r="E44" s="33"/>
      <c r="I44" s="29"/>
    </row>
    <row r="45" ht="12.75">
      <c r="I45" s="29"/>
    </row>
    <row r="46" ht="12.75">
      <c r="I46" s="29"/>
    </row>
    <row r="47" ht="12.75">
      <c r="I47" s="29"/>
    </row>
  </sheetData>
  <sheetProtection/>
  <mergeCells count="3">
    <mergeCell ref="A1:I1"/>
    <mergeCell ref="A2:I2"/>
    <mergeCell ref="A3:I3"/>
  </mergeCells>
  <printOptions/>
  <pageMargins left="0.3" right="0.2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1.28125" style="26" customWidth="1"/>
    <col min="2" max="2" width="13.7109375" style="13" customWidth="1"/>
    <col min="3" max="3" width="4.57421875" style="13" bestFit="1" customWidth="1"/>
    <col min="4" max="4" width="10.140625" style="13" customWidth="1"/>
    <col min="5" max="5" width="15.00390625" style="26" customWidth="1"/>
    <col min="6" max="6" width="23.00390625" style="13" customWidth="1"/>
    <col min="7" max="7" width="7.57421875" style="26" bestFit="1" customWidth="1"/>
    <col min="8" max="8" width="8.28125" style="47" bestFit="1" customWidth="1"/>
    <col min="9" max="9" width="20.00390625" style="14" bestFit="1" customWidth="1"/>
    <col min="10" max="16384" width="9.140625" style="13" customWidth="1"/>
  </cols>
  <sheetData>
    <row r="1" spans="1:8" s="40" customFormat="1" ht="75" customHeight="1">
      <c r="A1" s="49" t="s">
        <v>315</v>
      </c>
      <c r="B1" s="49"/>
      <c r="C1" s="49"/>
      <c r="D1" s="49"/>
      <c r="E1" s="49"/>
      <c r="F1" s="49"/>
      <c r="G1" s="49"/>
      <c r="H1" s="48"/>
    </row>
    <row r="2" spans="1:8" s="40" customFormat="1" ht="54.75" customHeight="1">
      <c r="A2" s="50" t="s">
        <v>307</v>
      </c>
      <c r="B2" s="50"/>
      <c r="C2" s="50"/>
      <c r="D2" s="50"/>
      <c r="E2" s="50"/>
      <c r="F2" s="50"/>
      <c r="G2" s="50"/>
      <c r="H2" s="48"/>
    </row>
    <row r="3" spans="1:8" s="40" customFormat="1" ht="33.75" customHeight="1">
      <c r="A3" s="51" t="s">
        <v>316</v>
      </c>
      <c r="B3" s="51"/>
      <c r="C3" s="51"/>
      <c r="D3" s="51"/>
      <c r="E3" s="51"/>
      <c r="F3" s="51"/>
      <c r="G3" s="51"/>
      <c r="H3" s="48"/>
    </row>
    <row r="4" spans="1:68" s="6" customFormat="1" ht="48">
      <c r="A4" s="3" t="s">
        <v>7</v>
      </c>
      <c r="B4" s="3" t="s">
        <v>8</v>
      </c>
      <c r="C4" s="3" t="s">
        <v>2</v>
      </c>
      <c r="D4" s="3" t="s">
        <v>3</v>
      </c>
      <c r="E4" s="3" t="s">
        <v>4</v>
      </c>
      <c r="F4" s="3" t="s">
        <v>9</v>
      </c>
      <c r="G4" s="27" t="s">
        <v>6</v>
      </c>
      <c r="H4" s="27" t="s">
        <v>289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8" s="16" customFormat="1" ht="24">
      <c r="A5" s="11" t="s">
        <v>220</v>
      </c>
      <c r="B5" s="11" t="s">
        <v>245</v>
      </c>
      <c r="C5" s="15" t="s">
        <v>125</v>
      </c>
      <c r="D5" s="15" t="s">
        <v>297</v>
      </c>
      <c r="E5" s="11" t="s">
        <v>246</v>
      </c>
      <c r="F5" s="11" t="s">
        <v>247</v>
      </c>
      <c r="G5" s="15">
        <v>1470</v>
      </c>
      <c r="H5" s="43">
        <f aca="true" t="shared" si="0" ref="H5:H51">G5*0.5</f>
        <v>735</v>
      </c>
    </row>
    <row r="6" spans="1:8" s="16" customFormat="1" ht="24">
      <c r="A6" s="11" t="s">
        <v>221</v>
      </c>
      <c r="B6" s="11" t="s">
        <v>249</v>
      </c>
      <c r="C6" s="15" t="s">
        <v>125</v>
      </c>
      <c r="D6" s="15" t="s">
        <v>297</v>
      </c>
      <c r="E6" s="11" t="s">
        <v>246</v>
      </c>
      <c r="F6" s="11" t="s">
        <v>248</v>
      </c>
      <c r="G6" s="15">
        <v>1188</v>
      </c>
      <c r="H6" s="43">
        <f t="shared" si="0"/>
        <v>594</v>
      </c>
    </row>
    <row r="7" spans="1:9" s="16" customFormat="1" ht="24">
      <c r="A7" s="11" t="s">
        <v>161</v>
      </c>
      <c r="B7" s="11" t="s">
        <v>232</v>
      </c>
      <c r="C7" s="15" t="s">
        <v>125</v>
      </c>
      <c r="D7" s="15" t="s">
        <v>297</v>
      </c>
      <c r="E7" s="11" t="s">
        <v>25</v>
      </c>
      <c r="F7" s="11" t="s">
        <v>215</v>
      </c>
      <c r="G7" s="15">
        <v>1610</v>
      </c>
      <c r="H7" s="43">
        <f t="shared" si="0"/>
        <v>805</v>
      </c>
      <c r="I7" s="30"/>
    </row>
    <row r="8" spans="1:8" s="16" customFormat="1" ht="24">
      <c r="A8" s="11" t="s">
        <v>160</v>
      </c>
      <c r="B8" s="11" t="s">
        <v>26</v>
      </c>
      <c r="C8" s="15" t="s">
        <v>125</v>
      </c>
      <c r="D8" s="15" t="s">
        <v>297</v>
      </c>
      <c r="E8" s="11" t="s">
        <v>25</v>
      </c>
      <c r="F8" s="11" t="s">
        <v>215</v>
      </c>
      <c r="G8" s="15">
        <v>680</v>
      </c>
      <c r="H8" s="43">
        <f t="shared" si="0"/>
        <v>340</v>
      </c>
    </row>
    <row r="9" spans="1:8" s="16" customFormat="1" ht="24">
      <c r="A9" s="11" t="s">
        <v>158</v>
      </c>
      <c r="B9" s="11" t="s">
        <v>230</v>
      </c>
      <c r="C9" s="15" t="s">
        <v>125</v>
      </c>
      <c r="D9" s="15" t="s">
        <v>297</v>
      </c>
      <c r="E9" s="11" t="s">
        <v>25</v>
      </c>
      <c r="F9" s="11" t="s">
        <v>215</v>
      </c>
      <c r="G9" s="15">
        <v>378</v>
      </c>
      <c r="H9" s="43">
        <f t="shared" si="0"/>
        <v>189</v>
      </c>
    </row>
    <row r="10" spans="1:8" s="16" customFormat="1" ht="24">
      <c r="A10" s="11" t="s">
        <v>159</v>
      </c>
      <c r="B10" s="11" t="s">
        <v>231</v>
      </c>
      <c r="C10" s="15" t="s">
        <v>125</v>
      </c>
      <c r="D10" s="15" t="s">
        <v>297</v>
      </c>
      <c r="E10" s="11" t="s">
        <v>25</v>
      </c>
      <c r="F10" s="11" t="s">
        <v>215</v>
      </c>
      <c r="G10" s="15">
        <v>880</v>
      </c>
      <c r="H10" s="43">
        <f t="shared" si="0"/>
        <v>440</v>
      </c>
    </row>
    <row r="11" spans="1:8" s="16" customFormat="1" ht="24">
      <c r="A11" s="11" t="s">
        <v>163</v>
      </c>
      <c r="B11" s="11" t="s">
        <v>236</v>
      </c>
      <c r="C11" s="15" t="s">
        <v>125</v>
      </c>
      <c r="D11" s="15" t="s">
        <v>297</v>
      </c>
      <c r="E11" s="11" t="s">
        <v>233</v>
      </c>
      <c r="F11" s="11" t="s">
        <v>234</v>
      </c>
      <c r="G11" s="15">
        <v>1840</v>
      </c>
      <c r="H11" s="43">
        <f t="shared" si="0"/>
        <v>920</v>
      </c>
    </row>
    <row r="12" spans="1:8" s="16" customFormat="1" ht="24">
      <c r="A12" s="11" t="s">
        <v>162</v>
      </c>
      <c r="B12" s="11" t="s">
        <v>235</v>
      </c>
      <c r="C12" s="15" t="s">
        <v>125</v>
      </c>
      <c r="D12" s="15" t="s">
        <v>297</v>
      </c>
      <c r="E12" s="11" t="s">
        <v>233</v>
      </c>
      <c r="F12" s="11" t="s">
        <v>234</v>
      </c>
      <c r="G12" s="15">
        <v>400</v>
      </c>
      <c r="H12" s="43">
        <f t="shared" si="0"/>
        <v>200</v>
      </c>
    </row>
    <row r="13" spans="1:8" s="16" customFormat="1" ht="24">
      <c r="A13" s="11" t="s">
        <v>216</v>
      </c>
      <c r="B13" s="11" t="s">
        <v>237</v>
      </c>
      <c r="C13" s="15" t="s">
        <v>125</v>
      </c>
      <c r="D13" s="15" t="s">
        <v>297</v>
      </c>
      <c r="E13" s="11" t="s">
        <v>233</v>
      </c>
      <c r="F13" s="11" t="s">
        <v>234</v>
      </c>
      <c r="G13" s="15">
        <v>1150</v>
      </c>
      <c r="H13" s="43">
        <f t="shared" si="0"/>
        <v>575</v>
      </c>
    </row>
    <row r="14" spans="1:8" s="16" customFormat="1" ht="24">
      <c r="A14" s="11" t="s">
        <v>222</v>
      </c>
      <c r="B14" s="11" t="s">
        <v>250</v>
      </c>
      <c r="C14" s="15" t="s">
        <v>125</v>
      </c>
      <c r="D14" s="15" t="s">
        <v>297</v>
      </c>
      <c r="E14" s="11" t="s">
        <v>251</v>
      </c>
      <c r="F14" s="11" t="s">
        <v>252</v>
      </c>
      <c r="G14" s="15">
        <v>150</v>
      </c>
      <c r="H14" s="43">
        <f t="shared" si="0"/>
        <v>75</v>
      </c>
    </row>
    <row r="15" spans="1:8" s="16" customFormat="1" ht="24">
      <c r="A15" s="11" t="s">
        <v>224</v>
      </c>
      <c r="B15" s="11" t="s">
        <v>256</v>
      </c>
      <c r="C15" s="15" t="s">
        <v>125</v>
      </c>
      <c r="D15" s="15" t="s">
        <v>298</v>
      </c>
      <c r="E15" s="11" t="s">
        <v>254</v>
      </c>
      <c r="F15" s="11" t="s">
        <v>255</v>
      </c>
      <c r="G15" s="15">
        <v>324</v>
      </c>
      <c r="H15" s="43">
        <f t="shared" si="0"/>
        <v>162</v>
      </c>
    </row>
    <row r="16" spans="1:8" s="16" customFormat="1" ht="24">
      <c r="A16" s="11" t="s">
        <v>223</v>
      </c>
      <c r="B16" s="11" t="s">
        <v>253</v>
      </c>
      <c r="C16" s="15" t="s">
        <v>125</v>
      </c>
      <c r="D16" s="15" t="s">
        <v>298</v>
      </c>
      <c r="E16" s="11" t="s">
        <v>254</v>
      </c>
      <c r="F16" s="11" t="s">
        <v>255</v>
      </c>
      <c r="G16" s="15">
        <v>396</v>
      </c>
      <c r="H16" s="43">
        <f t="shared" si="0"/>
        <v>198</v>
      </c>
    </row>
    <row r="17" spans="1:8" s="16" customFormat="1" ht="24">
      <c r="A17" s="11" t="s">
        <v>228</v>
      </c>
      <c r="B17" s="11" t="s">
        <v>261</v>
      </c>
      <c r="C17" s="15" t="s">
        <v>125</v>
      </c>
      <c r="D17" s="15" t="s">
        <v>298</v>
      </c>
      <c r="E17" s="11" t="s">
        <v>31</v>
      </c>
      <c r="F17" s="11" t="s">
        <v>257</v>
      </c>
      <c r="G17" s="15">
        <v>760</v>
      </c>
      <c r="H17" s="43">
        <f t="shared" si="0"/>
        <v>380</v>
      </c>
    </row>
    <row r="18" spans="1:8" s="16" customFormat="1" ht="24">
      <c r="A18" s="11" t="s">
        <v>227</v>
      </c>
      <c r="B18" s="11" t="s">
        <v>260</v>
      </c>
      <c r="C18" s="15" t="s">
        <v>125</v>
      </c>
      <c r="D18" s="15" t="s">
        <v>298</v>
      </c>
      <c r="E18" s="11" t="s">
        <v>31</v>
      </c>
      <c r="F18" s="11" t="s">
        <v>257</v>
      </c>
      <c r="G18" s="15">
        <v>760</v>
      </c>
      <c r="H18" s="43">
        <f t="shared" si="0"/>
        <v>380</v>
      </c>
    </row>
    <row r="19" spans="1:8" s="16" customFormat="1" ht="24">
      <c r="A19" s="11" t="s">
        <v>225</v>
      </c>
      <c r="B19" s="11" t="s">
        <v>258</v>
      </c>
      <c r="C19" s="15" t="s">
        <v>125</v>
      </c>
      <c r="D19" s="15" t="s">
        <v>298</v>
      </c>
      <c r="E19" s="11" t="s">
        <v>31</v>
      </c>
      <c r="F19" s="11" t="s">
        <v>257</v>
      </c>
      <c r="G19" s="15">
        <v>240</v>
      </c>
      <c r="H19" s="43">
        <f t="shared" si="0"/>
        <v>120</v>
      </c>
    </row>
    <row r="20" spans="1:8" s="16" customFormat="1" ht="24">
      <c r="A20" s="11" t="s">
        <v>226</v>
      </c>
      <c r="B20" s="11" t="s">
        <v>259</v>
      </c>
      <c r="C20" s="15" t="s">
        <v>125</v>
      </c>
      <c r="D20" s="15" t="s">
        <v>298</v>
      </c>
      <c r="E20" s="11" t="s">
        <v>31</v>
      </c>
      <c r="F20" s="11" t="s">
        <v>257</v>
      </c>
      <c r="G20" s="15">
        <v>760</v>
      </c>
      <c r="H20" s="43">
        <f t="shared" si="0"/>
        <v>380</v>
      </c>
    </row>
    <row r="21" spans="1:8" s="16" customFormat="1" ht="24">
      <c r="A21" s="8" t="s">
        <v>276</v>
      </c>
      <c r="B21" s="8" t="s">
        <v>283</v>
      </c>
      <c r="C21" s="15" t="s">
        <v>125</v>
      </c>
      <c r="D21" s="9" t="s">
        <v>295</v>
      </c>
      <c r="E21" s="8" t="s">
        <v>243</v>
      </c>
      <c r="F21" s="8" t="s">
        <v>284</v>
      </c>
      <c r="G21" s="9">
        <v>420</v>
      </c>
      <c r="H21" s="44">
        <f t="shared" si="0"/>
        <v>210</v>
      </c>
    </row>
    <row r="22" spans="1:8" s="16" customFormat="1" ht="24">
      <c r="A22" s="11" t="s">
        <v>218</v>
      </c>
      <c r="B22" s="11" t="s">
        <v>241</v>
      </c>
      <c r="C22" s="15" t="s">
        <v>125</v>
      </c>
      <c r="D22" s="9" t="s">
        <v>295</v>
      </c>
      <c r="E22" s="11" t="s">
        <v>239</v>
      </c>
      <c r="F22" s="11" t="s">
        <v>240</v>
      </c>
      <c r="G22" s="15">
        <v>246</v>
      </c>
      <c r="H22" s="43">
        <f t="shared" si="0"/>
        <v>123</v>
      </c>
    </row>
    <row r="23" spans="1:8" s="20" customFormat="1" ht="24">
      <c r="A23" s="11" t="s">
        <v>217</v>
      </c>
      <c r="B23" s="11" t="s">
        <v>238</v>
      </c>
      <c r="C23" s="15" t="s">
        <v>125</v>
      </c>
      <c r="D23" s="9" t="s">
        <v>295</v>
      </c>
      <c r="E23" s="11" t="s">
        <v>239</v>
      </c>
      <c r="F23" s="11" t="s">
        <v>240</v>
      </c>
      <c r="G23" s="15">
        <v>750</v>
      </c>
      <c r="H23" s="43">
        <f t="shared" si="0"/>
        <v>375</v>
      </c>
    </row>
    <row r="24" spans="1:9" s="20" customFormat="1" ht="24">
      <c r="A24" s="11" t="s">
        <v>219</v>
      </c>
      <c r="B24" s="11" t="s">
        <v>242</v>
      </c>
      <c r="C24" s="15" t="s">
        <v>125</v>
      </c>
      <c r="D24" s="9" t="s">
        <v>295</v>
      </c>
      <c r="E24" s="11" t="s">
        <v>243</v>
      </c>
      <c r="F24" s="11" t="s">
        <v>244</v>
      </c>
      <c r="G24" s="15">
        <v>750</v>
      </c>
      <c r="H24" s="43">
        <f t="shared" si="0"/>
        <v>375</v>
      </c>
      <c r="I24" s="16"/>
    </row>
    <row r="25" spans="1:8" s="20" customFormat="1" ht="36">
      <c r="A25" s="11" t="s">
        <v>154</v>
      </c>
      <c r="B25" s="11" t="s">
        <v>208</v>
      </c>
      <c r="C25" s="15" t="s">
        <v>125</v>
      </c>
      <c r="D25" s="15" t="s">
        <v>300</v>
      </c>
      <c r="E25" s="11" t="s">
        <v>203</v>
      </c>
      <c r="F25" s="11" t="s">
        <v>204</v>
      </c>
      <c r="G25" s="15">
        <v>378</v>
      </c>
      <c r="H25" s="43">
        <f t="shared" si="0"/>
        <v>189</v>
      </c>
    </row>
    <row r="26" spans="1:9" s="20" customFormat="1" ht="36">
      <c r="A26" s="11" t="s">
        <v>152</v>
      </c>
      <c r="B26" s="11" t="s">
        <v>206</v>
      </c>
      <c r="C26" s="15" t="s">
        <v>125</v>
      </c>
      <c r="D26" s="15" t="s">
        <v>300</v>
      </c>
      <c r="E26" s="11" t="s">
        <v>203</v>
      </c>
      <c r="F26" s="11" t="s">
        <v>204</v>
      </c>
      <c r="G26" s="15">
        <v>672</v>
      </c>
      <c r="H26" s="43">
        <f t="shared" si="0"/>
        <v>336</v>
      </c>
      <c r="I26" s="16"/>
    </row>
    <row r="27" spans="1:9" s="20" customFormat="1" ht="36">
      <c r="A27" s="11" t="s">
        <v>151</v>
      </c>
      <c r="B27" s="11" t="s">
        <v>205</v>
      </c>
      <c r="C27" s="15" t="s">
        <v>125</v>
      </c>
      <c r="D27" s="15" t="s">
        <v>300</v>
      </c>
      <c r="E27" s="11" t="s">
        <v>203</v>
      </c>
      <c r="F27" s="11" t="s">
        <v>204</v>
      </c>
      <c r="G27" s="15">
        <v>1092</v>
      </c>
      <c r="H27" s="43">
        <f t="shared" si="0"/>
        <v>546</v>
      </c>
      <c r="I27" s="16"/>
    </row>
    <row r="28" spans="1:9" s="20" customFormat="1" ht="36">
      <c r="A28" s="11" t="s">
        <v>153</v>
      </c>
      <c r="B28" s="11" t="s">
        <v>207</v>
      </c>
      <c r="C28" s="15" t="s">
        <v>125</v>
      </c>
      <c r="D28" s="15" t="s">
        <v>300</v>
      </c>
      <c r="E28" s="11" t="s">
        <v>203</v>
      </c>
      <c r="F28" s="11" t="s">
        <v>204</v>
      </c>
      <c r="G28" s="15">
        <v>672</v>
      </c>
      <c r="H28" s="43">
        <f t="shared" si="0"/>
        <v>336</v>
      </c>
      <c r="I28" s="16"/>
    </row>
    <row r="29" spans="1:9" s="20" customFormat="1" ht="24">
      <c r="A29" s="11" t="s">
        <v>156</v>
      </c>
      <c r="B29" s="11" t="s">
        <v>211</v>
      </c>
      <c r="C29" s="15" t="s">
        <v>125</v>
      </c>
      <c r="D29" s="15" t="s">
        <v>300</v>
      </c>
      <c r="E29" s="11" t="s">
        <v>212</v>
      </c>
      <c r="F29" s="11" t="s">
        <v>213</v>
      </c>
      <c r="G29" s="15">
        <v>828</v>
      </c>
      <c r="H29" s="43">
        <f t="shared" si="0"/>
        <v>414</v>
      </c>
      <c r="I29" s="16"/>
    </row>
    <row r="30" spans="1:9" s="20" customFormat="1" ht="24">
      <c r="A30" s="8" t="s">
        <v>277</v>
      </c>
      <c r="B30" s="8" t="s">
        <v>285</v>
      </c>
      <c r="C30" s="15" t="s">
        <v>125</v>
      </c>
      <c r="D30" s="9" t="s">
        <v>299</v>
      </c>
      <c r="E30" s="8" t="s">
        <v>269</v>
      </c>
      <c r="F30" s="8" t="s">
        <v>278</v>
      </c>
      <c r="G30" s="9">
        <v>396</v>
      </c>
      <c r="H30" s="44">
        <f t="shared" si="0"/>
        <v>198</v>
      </c>
      <c r="I30" s="16"/>
    </row>
    <row r="31" spans="1:8" s="20" customFormat="1" ht="24">
      <c r="A31" s="11" t="s">
        <v>124</v>
      </c>
      <c r="B31" s="11" t="s">
        <v>292</v>
      </c>
      <c r="C31" s="15" t="s">
        <v>125</v>
      </c>
      <c r="D31" s="9" t="s">
        <v>299</v>
      </c>
      <c r="E31" s="11" t="s">
        <v>126</v>
      </c>
      <c r="F31" s="11" t="s">
        <v>127</v>
      </c>
      <c r="G31" s="15">
        <v>968</v>
      </c>
      <c r="H31" s="43">
        <f t="shared" si="0"/>
        <v>484</v>
      </c>
    </row>
    <row r="32" spans="1:9" s="20" customFormat="1" ht="24">
      <c r="A32" s="11" t="s">
        <v>133</v>
      </c>
      <c r="B32" s="11" t="s">
        <v>172</v>
      </c>
      <c r="C32" s="15" t="s">
        <v>125</v>
      </c>
      <c r="D32" s="15" t="s">
        <v>304</v>
      </c>
      <c r="E32" s="11" t="s">
        <v>169</v>
      </c>
      <c r="F32" s="11" t="s">
        <v>170</v>
      </c>
      <c r="G32" s="15">
        <f>20*22*2</f>
        <v>880</v>
      </c>
      <c r="H32" s="43">
        <f t="shared" si="0"/>
        <v>440</v>
      </c>
      <c r="I32" s="16"/>
    </row>
    <row r="33" spans="1:9" s="20" customFormat="1" ht="24">
      <c r="A33" s="11" t="s">
        <v>132</v>
      </c>
      <c r="B33" s="11" t="s">
        <v>171</v>
      </c>
      <c r="C33" s="15" t="s">
        <v>125</v>
      </c>
      <c r="D33" s="15" t="s">
        <v>304</v>
      </c>
      <c r="E33" s="11" t="s">
        <v>169</v>
      </c>
      <c r="F33" s="11" t="s">
        <v>170</v>
      </c>
      <c r="G33" s="15">
        <f>17*22*2</f>
        <v>748</v>
      </c>
      <c r="H33" s="43">
        <f t="shared" si="0"/>
        <v>374</v>
      </c>
      <c r="I33" s="16"/>
    </row>
    <row r="34" spans="1:9" s="20" customFormat="1" ht="36">
      <c r="A34" s="11" t="s">
        <v>134</v>
      </c>
      <c r="B34" s="11" t="s">
        <v>173</v>
      </c>
      <c r="C34" s="15" t="s">
        <v>125</v>
      </c>
      <c r="D34" s="15" t="s">
        <v>304</v>
      </c>
      <c r="E34" s="11" t="s">
        <v>174</v>
      </c>
      <c r="F34" s="11" t="s">
        <v>175</v>
      </c>
      <c r="G34" s="15">
        <f>17*22*2</f>
        <v>748</v>
      </c>
      <c r="H34" s="43">
        <f t="shared" si="0"/>
        <v>374</v>
      </c>
      <c r="I34" s="16"/>
    </row>
    <row r="35" spans="1:9" s="20" customFormat="1" ht="36">
      <c r="A35" s="11" t="s">
        <v>135</v>
      </c>
      <c r="B35" s="11" t="s">
        <v>176</v>
      </c>
      <c r="C35" s="15" t="s">
        <v>125</v>
      </c>
      <c r="D35" s="15" t="s">
        <v>304</v>
      </c>
      <c r="E35" s="11" t="s">
        <v>174</v>
      </c>
      <c r="F35" s="11" t="s">
        <v>175</v>
      </c>
      <c r="G35" s="15">
        <v>880</v>
      </c>
      <c r="H35" s="43">
        <f t="shared" si="0"/>
        <v>440</v>
      </c>
      <c r="I35" s="16"/>
    </row>
    <row r="36" spans="1:9" s="20" customFormat="1" ht="24">
      <c r="A36" s="11" t="s">
        <v>137</v>
      </c>
      <c r="B36" s="11" t="s">
        <v>180</v>
      </c>
      <c r="C36" s="15" t="s">
        <v>125</v>
      </c>
      <c r="D36" s="15" t="s">
        <v>304</v>
      </c>
      <c r="E36" s="11" t="s">
        <v>177</v>
      </c>
      <c r="F36" s="11" t="s">
        <v>178</v>
      </c>
      <c r="G36" s="15">
        <v>178</v>
      </c>
      <c r="H36" s="43">
        <f t="shared" si="0"/>
        <v>89</v>
      </c>
      <c r="I36" s="16"/>
    </row>
    <row r="37" spans="1:9" s="20" customFormat="1" ht="24">
      <c r="A37" s="11" t="s">
        <v>138</v>
      </c>
      <c r="B37" s="11" t="s">
        <v>181</v>
      </c>
      <c r="C37" s="15" t="s">
        <v>125</v>
      </c>
      <c r="D37" s="15" t="s">
        <v>304</v>
      </c>
      <c r="E37" s="11" t="s">
        <v>177</v>
      </c>
      <c r="F37" s="11" t="s">
        <v>178</v>
      </c>
      <c r="G37" s="15">
        <v>460</v>
      </c>
      <c r="H37" s="43">
        <f t="shared" si="0"/>
        <v>230</v>
      </c>
      <c r="I37" s="16"/>
    </row>
    <row r="38" spans="1:9" s="20" customFormat="1" ht="24">
      <c r="A38" s="11" t="s">
        <v>136</v>
      </c>
      <c r="B38" s="11" t="s">
        <v>179</v>
      </c>
      <c r="C38" s="15" t="s">
        <v>125</v>
      </c>
      <c r="D38" s="15" t="s">
        <v>304</v>
      </c>
      <c r="E38" s="11" t="s">
        <v>177</v>
      </c>
      <c r="F38" s="11" t="s">
        <v>178</v>
      </c>
      <c r="G38" s="15">
        <v>330</v>
      </c>
      <c r="H38" s="43">
        <f t="shared" si="0"/>
        <v>165</v>
      </c>
      <c r="I38" s="16"/>
    </row>
    <row r="39" spans="1:8" s="20" customFormat="1" ht="24">
      <c r="A39" s="11" t="s">
        <v>147</v>
      </c>
      <c r="B39" s="11" t="s">
        <v>198</v>
      </c>
      <c r="C39" s="15" t="s">
        <v>125</v>
      </c>
      <c r="D39" s="15" t="s">
        <v>304</v>
      </c>
      <c r="E39" s="11" t="s">
        <v>196</v>
      </c>
      <c r="F39" s="11" t="s">
        <v>197</v>
      </c>
      <c r="G39" s="15">
        <v>352</v>
      </c>
      <c r="H39" s="43">
        <f t="shared" si="0"/>
        <v>176</v>
      </c>
    </row>
    <row r="40" spans="1:9" s="20" customFormat="1" ht="24">
      <c r="A40" s="11" t="s">
        <v>148</v>
      </c>
      <c r="B40" s="11" t="s">
        <v>199</v>
      </c>
      <c r="C40" s="15" t="s">
        <v>125</v>
      </c>
      <c r="D40" s="15" t="s">
        <v>304</v>
      </c>
      <c r="E40" s="11" t="s">
        <v>196</v>
      </c>
      <c r="F40" s="11" t="s">
        <v>197</v>
      </c>
      <c r="G40" s="15">
        <v>528</v>
      </c>
      <c r="H40" s="43">
        <f t="shared" si="0"/>
        <v>264</v>
      </c>
      <c r="I40" s="16"/>
    </row>
    <row r="41" spans="1:9" s="20" customFormat="1" ht="24">
      <c r="A41" s="11" t="s">
        <v>150</v>
      </c>
      <c r="B41" s="11" t="s">
        <v>202</v>
      </c>
      <c r="C41" s="15" t="s">
        <v>125</v>
      </c>
      <c r="D41" s="15" t="s">
        <v>304</v>
      </c>
      <c r="E41" s="11" t="s">
        <v>196</v>
      </c>
      <c r="F41" s="11" t="s">
        <v>200</v>
      </c>
      <c r="G41" s="15">
        <v>1056</v>
      </c>
      <c r="H41" s="43">
        <f t="shared" si="0"/>
        <v>528</v>
      </c>
      <c r="I41" s="16"/>
    </row>
    <row r="42" spans="1:9" s="20" customFormat="1" ht="24">
      <c r="A42" s="11" t="s">
        <v>149</v>
      </c>
      <c r="B42" s="11" t="s">
        <v>201</v>
      </c>
      <c r="C42" s="15" t="s">
        <v>125</v>
      </c>
      <c r="D42" s="15" t="s">
        <v>304</v>
      </c>
      <c r="E42" s="11" t="s">
        <v>196</v>
      </c>
      <c r="F42" s="11" t="s">
        <v>200</v>
      </c>
      <c r="G42" s="15">
        <v>1056</v>
      </c>
      <c r="H42" s="43">
        <f t="shared" si="0"/>
        <v>528</v>
      </c>
      <c r="I42" s="16"/>
    </row>
    <row r="43" spans="1:8" s="20" customFormat="1" ht="24">
      <c r="A43" s="11" t="s">
        <v>140</v>
      </c>
      <c r="B43" s="11" t="s">
        <v>185</v>
      </c>
      <c r="C43" s="15" t="s">
        <v>125</v>
      </c>
      <c r="D43" s="15" t="s">
        <v>304</v>
      </c>
      <c r="E43" s="11" t="s">
        <v>186</v>
      </c>
      <c r="F43" s="11" t="s">
        <v>187</v>
      </c>
      <c r="G43" s="15">
        <v>616</v>
      </c>
      <c r="H43" s="43">
        <f t="shared" si="0"/>
        <v>308</v>
      </c>
    </row>
    <row r="44" spans="1:9" s="20" customFormat="1" ht="24">
      <c r="A44" s="11" t="s">
        <v>139</v>
      </c>
      <c r="B44" s="11" t="s">
        <v>184</v>
      </c>
      <c r="C44" s="15" t="s">
        <v>125</v>
      </c>
      <c r="D44" s="15" t="s">
        <v>304</v>
      </c>
      <c r="E44" s="11" t="s">
        <v>182</v>
      </c>
      <c r="F44" s="11" t="s">
        <v>183</v>
      </c>
      <c r="G44" s="15">
        <v>660</v>
      </c>
      <c r="H44" s="43">
        <f t="shared" si="0"/>
        <v>330</v>
      </c>
      <c r="I44" s="16"/>
    </row>
    <row r="45" spans="1:9" s="20" customFormat="1" ht="24">
      <c r="A45" s="11" t="s">
        <v>142</v>
      </c>
      <c r="B45" s="11" t="s">
        <v>191</v>
      </c>
      <c r="C45" s="15" t="s">
        <v>125</v>
      </c>
      <c r="D45" s="15" t="s">
        <v>304</v>
      </c>
      <c r="E45" s="11" t="s">
        <v>188</v>
      </c>
      <c r="F45" s="11" t="s">
        <v>189</v>
      </c>
      <c r="G45" s="15">
        <v>1232</v>
      </c>
      <c r="H45" s="43">
        <f t="shared" si="0"/>
        <v>616</v>
      </c>
      <c r="I45" s="16"/>
    </row>
    <row r="46" spans="1:9" s="20" customFormat="1" ht="24">
      <c r="A46" s="11" t="s">
        <v>141</v>
      </c>
      <c r="B46" s="11" t="s">
        <v>190</v>
      </c>
      <c r="C46" s="15" t="s">
        <v>125</v>
      </c>
      <c r="D46" s="15" t="s">
        <v>304</v>
      </c>
      <c r="E46" s="11" t="s">
        <v>188</v>
      </c>
      <c r="F46" s="11" t="s">
        <v>189</v>
      </c>
      <c r="G46" s="15">
        <v>528</v>
      </c>
      <c r="H46" s="43">
        <f t="shared" si="0"/>
        <v>264</v>
      </c>
      <c r="I46" s="16"/>
    </row>
    <row r="47" spans="1:9" s="20" customFormat="1" ht="24">
      <c r="A47" s="11" t="s">
        <v>143</v>
      </c>
      <c r="B47" s="11" t="s">
        <v>192</v>
      </c>
      <c r="C47" s="15" t="s">
        <v>125</v>
      </c>
      <c r="D47" s="15" t="s">
        <v>304</v>
      </c>
      <c r="E47" s="11" t="s">
        <v>188</v>
      </c>
      <c r="F47" s="11" t="s">
        <v>189</v>
      </c>
      <c r="G47" s="15">
        <v>1232</v>
      </c>
      <c r="H47" s="43">
        <f t="shared" si="0"/>
        <v>616</v>
      </c>
      <c r="I47" s="16"/>
    </row>
    <row r="48" spans="1:9" s="20" customFormat="1" ht="24">
      <c r="A48" s="11" t="s">
        <v>145</v>
      </c>
      <c r="B48" s="11" t="s">
        <v>194</v>
      </c>
      <c r="C48" s="15" t="s">
        <v>125</v>
      </c>
      <c r="D48" s="15" t="s">
        <v>304</v>
      </c>
      <c r="E48" s="11" t="s">
        <v>188</v>
      </c>
      <c r="F48" s="11" t="s">
        <v>189</v>
      </c>
      <c r="G48" s="15">
        <v>1232</v>
      </c>
      <c r="H48" s="43">
        <f t="shared" si="0"/>
        <v>616</v>
      </c>
      <c r="I48" s="16"/>
    </row>
    <row r="49" spans="1:8" s="20" customFormat="1" ht="24">
      <c r="A49" s="11" t="s">
        <v>146</v>
      </c>
      <c r="B49" s="11" t="s">
        <v>195</v>
      </c>
      <c r="C49" s="15" t="s">
        <v>125</v>
      </c>
      <c r="D49" s="15" t="s">
        <v>304</v>
      </c>
      <c r="E49" s="11" t="s">
        <v>188</v>
      </c>
      <c r="F49" s="11" t="s">
        <v>189</v>
      </c>
      <c r="G49" s="15">
        <v>352</v>
      </c>
      <c r="H49" s="43">
        <f t="shared" si="0"/>
        <v>176</v>
      </c>
    </row>
    <row r="50" spans="1:9" s="20" customFormat="1" ht="24">
      <c r="A50" s="11" t="s">
        <v>144</v>
      </c>
      <c r="B50" s="11" t="s">
        <v>193</v>
      </c>
      <c r="C50" s="15" t="s">
        <v>125</v>
      </c>
      <c r="D50" s="15" t="s">
        <v>304</v>
      </c>
      <c r="E50" s="11" t="s">
        <v>188</v>
      </c>
      <c r="F50" s="11" t="s">
        <v>189</v>
      </c>
      <c r="G50" s="15">
        <v>1232</v>
      </c>
      <c r="H50" s="43">
        <f t="shared" si="0"/>
        <v>616</v>
      </c>
      <c r="I50" s="16"/>
    </row>
    <row r="51" spans="1:9" s="20" customFormat="1" ht="24">
      <c r="A51" s="11" t="s">
        <v>128</v>
      </c>
      <c r="B51" s="11" t="s">
        <v>164</v>
      </c>
      <c r="C51" s="15" t="s">
        <v>125</v>
      </c>
      <c r="D51" s="15" t="s">
        <v>304</v>
      </c>
      <c r="E51" s="11" t="s">
        <v>46</v>
      </c>
      <c r="F51" s="11" t="s">
        <v>165</v>
      </c>
      <c r="G51" s="15">
        <v>740</v>
      </c>
      <c r="H51" s="43">
        <f t="shared" si="0"/>
        <v>370</v>
      </c>
      <c r="I51" s="16"/>
    </row>
    <row r="52" spans="1:9" s="20" customFormat="1" ht="24">
      <c r="A52" s="11" t="s">
        <v>130</v>
      </c>
      <c r="B52" s="11" t="s">
        <v>167</v>
      </c>
      <c r="C52" s="15" t="s">
        <v>125</v>
      </c>
      <c r="D52" s="15" t="s">
        <v>304</v>
      </c>
      <c r="E52" s="11" t="s">
        <v>46</v>
      </c>
      <c r="F52" s="11" t="s">
        <v>165</v>
      </c>
      <c r="G52" s="15">
        <v>622</v>
      </c>
      <c r="H52" s="43">
        <v>311</v>
      </c>
      <c r="I52" s="16"/>
    </row>
    <row r="53" spans="1:8" s="20" customFormat="1" ht="24">
      <c r="A53" s="11" t="s">
        <v>129</v>
      </c>
      <c r="B53" s="11" t="s">
        <v>166</v>
      </c>
      <c r="C53" s="15" t="s">
        <v>125</v>
      </c>
      <c r="D53" s="15" t="s">
        <v>304</v>
      </c>
      <c r="E53" s="11" t="s">
        <v>46</v>
      </c>
      <c r="F53" s="11" t="s">
        <v>165</v>
      </c>
      <c r="G53" s="15">
        <v>748</v>
      </c>
      <c r="H53" s="43">
        <f>G53*0.5</f>
        <v>374</v>
      </c>
    </row>
    <row r="54" spans="1:8" ht="24">
      <c r="A54" s="11" t="s">
        <v>131</v>
      </c>
      <c r="B54" s="11" t="s">
        <v>168</v>
      </c>
      <c r="C54" s="15" t="s">
        <v>125</v>
      </c>
      <c r="D54" s="15" t="s">
        <v>304</v>
      </c>
      <c r="E54" s="11" t="s">
        <v>46</v>
      </c>
      <c r="F54" s="11" t="s">
        <v>165</v>
      </c>
      <c r="G54" s="15">
        <v>660</v>
      </c>
      <c r="H54" s="43">
        <f>G54*0.5</f>
        <v>330</v>
      </c>
    </row>
    <row r="55" spans="1:8" ht="24">
      <c r="A55" s="11" t="s">
        <v>229</v>
      </c>
      <c r="B55" s="11" t="s">
        <v>262</v>
      </c>
      <c r="C55" s="15" t="s">
        <v>125</v>
      </c>
      <c r="D55" s="15" t="s">
        <v>306</v>
      </c>
      <c r="E55" s="11" t="s">
        <v>263</v>
      </c>
      <c r="F55" s="11" t="s">
        <v>264</v>
      </c>
      <c r="G55" s="15">
        <v>400</v>
      </c>
      <c r="H55" s="43">
        <f>G55*0.5</f>
        <v>200</v>
      </c>
    </row>
  </sheetData>
  <sheetProtection/>
  <mergeCells count="3">
    <mergeCell ref="A1:G1"/>
    <mergeCell ref="A2:G2"/>
    <mergeCell ref="A3:G3"/>
  </mergeCells>
  <printOptions/>
  <pageMargins left="0.26" right="0.2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Deak Ferencz</dc:creator>
  <cp:keywords/>
  <dc:description/>
  <cp:lastModifiedBy>Kata</cp:lastModifiedBy>
  <cp:lastPrinted>2013-06-12T08:24:01Z</cp:lastPrinted>
  <dcterms:created xsi:type="dcterms:W3CDTF">2011-04-08T14:32:27Z</dcterms:created>
  <dcterms:modified xsi:type="dcterms:W3CDTF">2013-06-17T12:05:34Z</dcterms:modified>
  <cp:category/>
  <cp:version/>
  <cp:contentType/>
  <cp:contentStatus/>
</cp:coreProperties>
</file>